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produkty" sheetId="1" r:id="rId1"/>
  </sheets>
  <externalReferences>
    <externalReference r:id="rId4"/>
  </externalReferences>
  <definedNames>
    <definedName name="altron_up">'[1]Altron'!#REF!</definedName>
    <definedName name="altron_up2">'[1]Altron'!#REF!</definedName>
    <definedName name="altrondisc">'[1]Altron'!#REF!</definedName>
    <definedName name="atos_svc_disc">'[1]Atos'!#REF!</definedName>
    <definedName name="emcdiscsup">'[1]EMC'!#REF!</definedName>
    <definedName name="emcdischw">'[1]EMC'!#REF!</definedName>
    <definedName name="euro">'[1]Inputs'!$C$2</definedName>
    <definedName name="hpdiscnw">'[1]HP_Network'!#REF!</definedName>
    <definedName name="hpdiscserv">'[1]HP_Servers'!#REF!</definedName>
    <definedName name="hpdiscservsup">'[1]HP_Servers'!#REF!</definedName>
    <definedName name="hpdiscstor">'[1]HP_Storage'!#REF!</definedName>
    <definedName name="hpdiscsupnw">'[1]HP_Network'!#REF!</definedName>
    <definedName name="hpdiscsupstor">'[1]HP_Storage'!#REF!</definedName>
    <definedName name="hwdisc">'[1]Cisco'!#REF!</definedName>
    <definedName name="ibg_disc">'[1]IBG'!#REF!</definedName>
    <definedName name="ibg_hw_disc">'[1]IBG'!#REF!</definedName>
    <definedName name="ibg_svc_disc">'[1]IBG'!#REF!</definedName>
    <definedName name="ibm_ext_disc">'[1]IBM_Storage'!#REF!</definedName>
    <definedName name="ibm_maint_disc">'[1]IBM_Maint'!#REF!</definedName>
    <definedName name="ibm_stg_disc">'[1]IBM_Storage'!#REF!</definedName>
    <definedName name="ibm_swg_disc">'[1]IBM_Software'!#REF!</definedName>
    <definedName name="MANDAY">#REF!</definedName>
    <definedName name="MD">#REF!</definedName>
    <definedName name="micdisc">'[1]Microform'!#REF!</definedName>
    <definedName name="micdiscsup">'[1]Microform'!#REF!</definedName>
    <definedName name="msdisc">'[1]Microsoft'!#REF!</definedName>
    <definedName name="msdiscsup">'[1]Microsoft'!#REF!</definedName>
    <definedName name="_xlnm.Print_Titles" localSheetId="0">'produkty'!$3:$3</definedName>
    <definedName name="stor2">'[1]IBM_Storage'!#REF!</definedName>
    <definedName name="supdisc">'[1]Cisco'!#REF!</definedName>
    <definedName name="supp">'[1]Cisco'!$H$3</definedName>
    <definedName name="supyear">'[1]Inputs'!$C$3</definedName>
    <definedName name="tet">'[1]Altron'!#REF!</definedName>
    <definedName name="up">'[1]IBG'!#REF!</definedName>
    <definedName name="vmdisc">'[1]VMware'!#REF!</definedName>
    <definedName name="vmdiscsup">'[1]VMware'!#REF!</definedName>
    <definedName name="vmwdisc">'[1]VMware'!#REF!</definedName>
  </definedNames>
  <calcPr fullCalcOnLoad="1"/>
</workbook>
</file>

<file path=xl/sharedStrings.xml><?xml version="1.0" encoding="utf-8"?>
<sst xmlns="http://schemas.openxmlformats.org/spreadsheetml/2006/main" count="53" uniqueCount="52">
  <si>
    <t>Grand Total</t>
  </si>
  <si>
    <t>3.2.2 Zvýšenie priepustnosti komunikácie medzi  DC VaV ZA a DC MŠ SR BA</t>
  </si>
  <si>
    <t>2x Cisco ASR 9006 (8x 10Gb, 2x 100Gb, interfaces)</t>
  </si>
  <si>
    <t>2x Cisco MTSP 15454 (4 channel DWDM)</t>
  </si>
  <si>
    <t>3.2.3 Vytvorenie zabezpečeného komunikačného uzla v lokalite CVTI  BA</t>
  </si>
  <si>
    <t>2x Cisco ASR 1002 Upgrade (5x 1Gb adapter, SFPs)</t>
  </si>
  <si>
    <t>2x Cisco ASR 1002 VPN FW (9x 1Gb)</t>
  </si>
  <si>
    <t>3.3.1 Lokálna sieť</t>
  </si>
  <si>
    <t>15x HP 5120 Switch (48x 1Gb ETH, 4x 10GB ETH, interfaces, cables)</t>
  </si>
  <si>
    <t>2x HP 10508 Switch (48x 10Gb ETH, 96x 1Gb ETH, interfaces, cables)</t>
  </si>
  <si>
    <t>3.3.2 Bezdrôtová sieť</t>
  </si>
  <si>
    <t>1x Cisco ACS 1121 HW Appliance</t>
  </si>
  <si>
    <t>25x Cisco 3602 Wireless Access Point</t>
  </si>
  <si>
    <t>2x Cisco 3355 MSE HW Appliance</t>
  </si>
  <si>
    <t>2x Cisco 5508 Wireless Controller</t>
  </si>
  <si>
    <t>3.3.3 Servery a súvisiaca infraštruktúra</t>
  </si>
  <si>
    <t>2x HP 10642 Rack (KVM, LCD, 2x PDU, cables)</t>
  </si>
  <si>
    <t>2x HP BladeSystem c7000
(2x OADM, 2x VC Flex-10, 2x VC FlexFabric, 2x Cisco MDS 8Gb, interfaces)</t>
  </si>
  <si>
    <t>2x HP ProLiant BL460c Gen8
(2 x Xeon E5-2630 6core 2.3 GHz CPU, 64GB RAM, 2x 10Gb FlexFab,
2x 10Gb Flex10, 2x 8Gb FC, 2x 300GB 10k HDD)</t>
  </si>
  <si>
    <t>4x HP ProLiant BL460c Gen8 
(2 x Xeon E5-2609 4core 2.4 GHz CPU, 32GB RAM, 2x 10Gb FlexFab,
2x 8Gb FC, 2x 300GB 10k HDD)</t>
  </si>
  <si>
    <t>8x HP ProLiant BL460c Gen8
(2 x Xeon E5-2630 6core 2.3 GHz CPU, 128GB RAM, 2x 10Gb FlexFab,
2x 10Gb Flex10, 2x 8Gb FC, 2x 300GB 10k HDD)</t>
  </si>
  <si>
    <t>3.3.4 Úložné systémy</t>
  </si>
  <si>
    <t>120x LTO6 data media</t>
  </si>
  <si>
    <t>1x IBM TS3310 Tape Library (1x expansion, 2x LTO6 FC drive,
133 slots, 5x cleaning cartridge)</t>
  </si>
  <si>
    <t>3.3.9 Doplnenie dátového centra</t>
  </si>
  <si>
    <t>1x klimatizácia Daikin 10kW
(vnútorná aj vonkajšia jednotka)</t>
  </si>
  <si>
    <t>1x UPS PowerScale 33 15kVA</t>
  </si>
  <si>
    <t>3.4.1 Škálovateľný úložný systém s vysokou kapacitou</t>
  </si>
  <si>
    <t>4x IBM DCS3700 (1x Dual Controller, 1x Expansion Unit, 120x 3TB HDD)</t>
  </si>
  <si>
    <t>IBM SONAS Gateway 
(1x rack, 2x 50port 1Gb Ethernet Switch, 2x 36port InfiniBand Switch, 
4x SONAS SI2 Interface Node, 4x SONAS SS2 Storage Node)</t>
  </si>
  <si>
    <t>3.4.2 Rozšírenie existujúceho diskového poľa v DC VaV ZA</t>
  </si>
  <si>
    <t>HP XP24000 Upgrade (SN: 78693)
(XP CA Jrn +10TB LTU)</t>
  </si>
  <si>
    <t xml:space="preserve">3.4.3 Rozšírenie existujúceho diskového poľa v DC VaV BA </t>
  </si>
  <si>
    <t>HP XP24000 Upgrade (SN: 75665)
(DKU Frame, DKA Adapter Set, 8GB cache Memory,
4x 600GB/15k FC Array Group, 1x Spare HDD, 
Array Manager +9TB LTU, BC +5TB LTU, CA Jrn +10TB LTU)</t>
  </si>
  <si>
    <t>3.4.4 Rozšírenie existujúcej páskovej knižnice v DC VaV ZA</t>
  </si>
  <si>
    <t>IBM Media: 1000x LTO6 data</t>
  </si>
  <si>
    <t>Upgrade TS3500 
(1x D53 frame, 4x LTO6 FC drive, 1x S54 HD frame)</t>
  </si>
  <si>
    <t>3.4.5 Rozšírenie existujúcej páskovej knižnice v DC VaV BA</t>
  </si>
  <si>
    <t>IBM Media: 400x LTO6 data</t>
  </si>
  <si>
    <t>Upgrade TS3500 
(1x D53 frame, 4x LTO6 FC drive)</t>
  </si>
  <si>
    <t>3.6.1 Kamerový systém</t>
  </si>
  <si>
    <t>ETH prepínač</t>
  </si>
  <si>
    <t>IBG Kamerový a bezpečnostný systém</t>
  </si>
  <si>
    <t>3.6.2 Elektronický zabezpečovací systém</t>
  </si>
  <si>
    <t>Prepínač napájacích zdrojov</t>
  </si>
  <si>
    <t>1x EMC VNX 5500 (2x controller,24GB cache, 8x 8Gb FC Host ports, 
5x expansion unit, 133x 600GB 10k HDD, 
79TB Operation Environmnet Licence, 50TB usable)</t>
  </si>
  <si>
    <t>Príloha č. 2 k Výzve na predloženie cenovej ponuky</t>
  </si>
  <si>
    <t>Špecifikácia predmetu zákazky</t>
  </si>
  <si>
    <t>POPIS</t>
  </si>
  <si>
    <t>cena bez DPH</t>
  </si>
  <si>
    <t>cena s DPH</t>
  </si>
  <si>
    <t>lokalita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</si>
</sst>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2" fillId="29" borderId="5" applyNumberFormat="0" applyAlignment="0" applyProtection="0"/>
    <xf numFmtId="0" fontId="3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 applyAlignment="0">
      <protection locked="0"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2" borderId="8" applyNumberFormat="0" applyFont="0" applyAlignment="0" applyProtection="0"/>
    <xf numFmtId="0" fontId="34" fillId="0" borderId="6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3" fillId="30" borderId="1" applyNumberFormat="0" applyAlignment="0" applyProtection="0"/>
    <xf numFmtId="0" fontId="26" fillId="27" borderId="1" applyNumberFormat="0" applyAlignment="0" applyProtection="0"/>
    <xf numFmtId="0" fontId="37" fillId="27" borderId="7" applyNumberFormat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right" indent="1"/>
    </xf>
    <xf numFmtId="164" fontId="41" fillId="33" borderId="10" xfId="0" applyNumberFormat="1" applyFont="1" applyFill="1" applyBorder="1" applyAlignment="1">
      <alignment horizontal="right" inden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164" fontId="38" fillId="16" borderId="14" xfId="0" applyNumberFormat="1" applyFont="1" applyFill="1" applyBorder="1" applyAlignment="1">
      <alignment horizontal="right" vertical="center" indent="1"/>
    </xf>
    <xf numFmtId="165" fontId="38" fillId="16" borderId="14" xfId="0" applyNumberFormat="1" applyFont="1" applyFill="1" applyBorder="1" applyAlignment="1">
      <alignment horizontal="right" vertical="center" indent="1"/>
    </xf>
    <xf numFmtId="0" fontId="0" fillId="16" borderId="14" xfId="0" applyFill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164" fontId="0" fillId="0" borderId="16" xfId="0" applyNumberFormat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38" fillId="16" borderId="14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3" fillId="34" borderId="17" xfId="0" applyFont="1" applyFill="1" applyBorder="1" applyAlignment="1">
      <alignment horizontal="left" wrapText="1" indent="1"/>
    </xf>
    <xf numFmtId="0" fontId="41" fillId="34" borderId="13" xfId="0" applyFont="1" applyFill="1" applyBorder="1" applyAlignment="1">
      <alignment horizontal="left" vertical="center" wrapText="1" indent="1"/>
    </xf>
    <xf numFmtId="164" fontId="41" fillId="34" borderId="13" xfId="0" applyNumberFormat="1" applyFont="1" applyFill="1" applyBorder="1" applyAlignment="1">
      <alignment horizontal="right" vertical="center" indent="1"/>
    </xf>
    <xf numFmtId="165" fontId="41" fillId="34" borderId="13" xfId="0" applyNumberFormat="1" applyFont="1" applyFill="1" applyBorder="1" applyAlignment="1">
      <alignment horizontal="right" vertical="center" indent="1"/>
    </xf>
    <xf numFmtId="0" fontId="0" fillId="0" borderId="18" xfId="0" applyBorder="1" applyAlignment="1">
      <alignment horizontal="left" vertical="center" wrapText="1" indent="1"/>
    </xf>
    <xf numFmtId="164" fontId="0" fillId="0" borderId="18" xfId="0" applyNumberFormat="1" applyBorder="1" applyAlignment="1">
      <alignment horizontal="right" vertical="center" indent="1"/>
    </xf>
    <xf numFmtId="165" fontId="0" fillId="0" borderId="18" xfId="0" applyNumberFormat="1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38" fillId="16" borderId="19" xfId="0" applyFont="1" applyFill="1" applyBorder="1" applyAlignment="1">
      <alignment horizontal="left" vertical="center" wrapText="1" indent="1"/>
    </xf>
    <xf numFmtId="164" fontId="38" fillId="16" borderId="19" xfId="0" applyNumberFormat="1" applyFont="1" applyFill="1" applyBorder="1" applyAlignment="1">
      <alignment horizontal="right" vertical="center" indent="1"/>
    </xf>
    <xf numFmtId="165" fontId="38" fillId="16" borderId="19" xfId="0" applyNumberFormat="1" applyFont="1" applyFill="1" applyBorder="1" applyAlignment="1">
      <alignment horizontal="right" vertical="center" indent="1"/>
    </xf>
    <xf numFmtId="0" fontId="0" fillId="16" borderId="19" xfId="0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</cellXfs>
  <cellStyles count="9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urrency 2" xfId="59"/>
    <cellStyle name="Comma" xfId="60"/>
    <cellStyle name="Comma [0]" xfId="61"/>
    <cellStyle name="Dobrá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Check Cell 2" xfId="69"/>
    <cellStyle name="Input 2" xfId="70"/>
    <cellStyle name="Kontrolná bunka" xfId="71"/>
    <cellStyle name="Linked Cell 2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 2" xfId="79"/>
    <cellStyle name="Neutrálna" xfId="80"/>
    <cellStyle name="Normal 2" xfId="81"/>
    <cellStyle name="Normal 2 2" xfId="82"/>
    <cellStyle name="Normal 3" xfId="83"/>
    <cellStyle name="Output 2" xfId="84"/>
    <cellStyle name="Percent 2" xfId="85"/>
    <cellStyle name="Percent" xfId="86"/>
    <cellStyle name="Poznámka" xfId="87"/>
    <cellStyle name="Prepojená bunka" xfId="88"/>
    <cellStyle name="Spolu" xfId="89"/>
    <cellStyle name="Text upozornenia" xfId="90"/>
    <cellStyle name="Title 2" xfId="91"/>
    <cellStyle name="Titul" xfId="92"/>
    <cellStyle name="Total 2" xfId="93"/>
    <cellStyle name="Vstup" xfId="94"/>
    <cellStyle name="Výpočet" xfId="95"/>
    <cellStyle name="Výstup" xfId="96"/>
    <cellStyle name="Vysvetľujúci text" xfId="97"/>
    <cellStyle name="Warning Text 2" xfId="98"/>
    <cellStyle name="Zlá" xfId="99"/>
    <cellStyle name="Zvýraznenie1" xfId="100"/>
    <cellStyle name="Zvýraznenie2" xfId="101"/>
    <cellStyle name="Zvýraznenie3" xfId="102"/>
    <cellStyle name="Zvýraznenie4" xfId="103"/>
    <cellStyle name="Zvýraznenie5" xfId="104"/>
    <cellStyle name="Zvýraznenie6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\Customers\CVTI\2013\02_Etapa2\kalkulacia\cvti_etapa2_KalkulaciaINT_%20v201305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cet"/>
      <sheetName val="harcopy"/>
      <sheetName val="Sheet1"/>
      <sheetName val="Prehlad_dodavatel"/>
      <sheetName val="Prehlad_kapitoly"/>
      <sheetName val="Ponuka Atos 1. kolo"/>
      <sheetName val="Ponuka Atos 2. kolo"/>
      <sheetName val="Zlavy 1-2 kolo"/>
      <sheetName val="Atos_FINAL"/>
      <sheetName val="Atos"/>
      <sheetName val="Altron"/>
      <sheetName val="Cisco"/>
      <sheetName val="EMC"/>
      <sheetName val="HP_Network"/>
      <sheetName val="HP_Storage"/>
      <sheetName val="HP_Servers"/>
      <sheetName val="IBG"/>
      <sheetName val="IBM_Maint"/>
      <sheetName val="IBM_Software"/>
      <sheetName val="IBM_Storage"/>
      <sheetName val="Microform"/>
      <sheetName val="Microsoft"/>
      <sheetName val="VMware"/>
      <sheetName val="Zoznam_produktov_ponuka"/>
      <sheetName val="Inputs"/>
      <sheetName val="Definicie"/>
      <sheetName val="Versions"/>
    </sheetNames>
    <sheetDataSet>
      <sheetData sheetId="11">
        <row r="3">
          <cell r="H3">
            <v>3</v>
          </cell>
        </row>
      </sheetData>
      <sheetData sheetId="24">
        <row r="2">
          <cell r="C2">
            <v>1.3</v>
          </cell>
        </row>
        <row r="3">
          <cell r="C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80" zoomScaleNormal="80" zoomScalePageLayoutView="0" workbookViewId="0" topLeftCell="A13">
      <selection activeCell="I23" sqref="I23"/>
    </sheetView>
  </sheetViews>
  <sheetFormatPr defaultColWidth="9.140625" defaultRowHeight="15"/>
  <cols>
    <col min="1" max="1" width="71.28125" style="0" customWidth="1"/>
    <col min="2" max="2" width="14.28125" style="0" bestFit="1" customWidth="1"/>
    <col min="3" max="3" width="17.8515625" style="0" customWidth="1"/>
    <col min="4" max="4" width="10.7109375" style="0" customWidth="1"/>
    <col min="6" max="6" width="19.8515625" style="0" customWidth="1"/>
  </cols>
  <sheetData>
    <row r="1" spans="1:4" ht="18.75">
      <c r="A1" s="3" t="s">
        <v>46</v>
      </c>
      <c r="B1" s="3"/>
      <c r="C1" s="3"/>
      <c r="D1" s="3"/>
    </row>
    <row r="2" spans="1:8" ht="19.5" thickBot="1">
      <c r="A2" s="4" t="s">
        <v>47</v>
      </c>
      <c r="B2" s="4"/>
      <c r="C2" s="4"/>
      <c r="D2" s="4"/>
      <c r="F2" s="32"/>
      <c r="G2" s="32"/>
      <c r="H2" s="32"/>
    </row>
    <row r="3" spans="1:8" ht="15.75" thickBot="1">
      <c r="A3" s="20" t="s">
        <v>48</v>
      </c>
      <c r="B3" s="5" t="s">
        <v>49</v>
      </c>
      <c r="C3" s="5" t="s">
        <v>50</v>
      </c>
      <c r="D3" s="6" t="s">
        <v>51</v>
      </c>
      <c r="F3" s="32"/>
      <c r="G3" s="32"/>
      <c r="H3" s="32"/>
    </row>
    <row r="4" spans="1:8" ht="15.75" customHeight="1" thickBot="1">
      <c r="A4" s="28" t="s">
        <v>1</v>
      </c>
      <c r="B4" s="29">
        <v>977382</v>
      </c>
      <c r="C4" s="30">
        <f>ROUND(B4*1.2,2)</f>
        <v>1172858.4</v>
      </c>
      <c r="D4" s="31"/>
      <c r="F4" s="33"/>
      <c r="G4" s="32"/>
      <c r="H4" s="32"/>
    </row>
    <row r="5" spans="1:8" ht="15">
      <c r="A5" s="24" t="s">
        <v>2</v>
      </c>
      <c r="B5" s="25">
        <v>935483</v>
      </c>
      <c r="C5" s="26"/>
      <c r="D5" s="27"/>
      <c r="F5" s="34"/>
      <c r="G5" s="32"/>
      <c r="H5" s="32"/>
    </row>
    <row r="6" spans="1:8" ht="15.75" thickBot="1">
      <c r="A6" s="19" t="s">
        <v>3</v>
      </c>
      <c r="B6" s="14">
        <v>41899</v>
      </c>
      <c r="C6" s="15"/>
      <c r="D6" s="16"/>
      <c r="F6" s="32"/>
      <c r="G6" s="32"/>
      <c r="H6" s="32"/>
    </row>
    <row r="7" spans="1:8" ht="15.75" thickBot="1">
      <c r="A7" s="28" t="s">
        <v>4</v>
      </c>
      <c r="B7" s="29">
        <v>146043</v>
      </c>
      <c r="C7" s="30">
        <f>ROUND(B7*1.2,2)</f>
        <v>175251.6</v>
      </c>
      <c r="D7" s="31"/>
      <c r="F7" s="32"/>
      <c r="G7" s="32"/>
      <c r="H7" s="32"/>
    </row>
    <row r="8" spans="1:8" ht="15">
      <c r="A8" s="24" t="s">
        <v>5</v>
      </c>
      <c r="B8" s="25">
        <v>26110</v>
      </c>
      <c r="C8" s="26"/>
      <c r="D8" s="27"/>
      <c r="F8" s="32"/>
      <c r="G8" s="32"/>
      <c r="H8" s="32"/>
    </row>
    <row r="9" spans="1:8" ht="15.75" thickBot="1">
      <c r="A9" s="19" t="s">
        <v>6</v>
      </c>
      <c r="B9" s="14">
        <v>119933</v>
      </c>
      <c r="C9" s="15"/>
      <c r="D9" s="16"/>
      <c r="F9" s="32"/>
      <c r="G9" s="32"/>
      <c r="H9" s="32"/>
    </row>
    <row r="10" spans="1:8" ht="15.75" thickBot="1">
      <c r="A10" s="28" t="s">
        <v>7</v>
      </c>
      <c r="B10" s="29">
        <v>488433</v>
      </c>
      <c r="C10" s="30">
        <f>ROUND(B10*1.2,2)</f>
        <v>586119.6</v>
      </c>
      <c r="D10" s="31"/>
      <c r="F10" s="32"/>
      <c r="G10" s="32"/>
      <c r="H10" s="32"/>
    </row>
    <row r="11" spans="1:8" ht="15">
      <c r="A11" s="24" t="s">
        <v>8</v>
      </c>
      <c r="B11" s="25">
        <v>158816</v>
      </c>
      <c r="C11" s="26"/>
      <c r="D11" s="27"/>
      <c r="F11" s="32"/>
      <c r="G11" s="32"/>
      <c r="H11" s="32"/>
    </row>
    <row r="12" spans="1:8" ht="15.75" thickBot="1">
      <c r="A12" s="19" t="s">
        <v>9</v>
      </c>
      <c r="B12" s="14">
        <v>329617</v>
      </c>
      <c r="C12" s="15"/>
      <c r="D12" s="16"/>
      <c r="F12" s="32"/>
      <c r="G12" s="32"/>
      <c r="H12" s="32"/>
    </row>
    <row r="13" spans="1:8" ht="15.75" thickBot="1">
      <c r="A13" s="28" t="s">
        <v>10</v>
      </c>
      <c r="B13" s="29">
        <v>101372</v>
      </c>
      <c r="C13" s="30">
        <f>ROUND(B13*1.2,2)</f>
        <v>121646.4</v>
      </c>
      <c r="D13" s="31"/>
      <c r="F13" s="32"/>
      <c r="G13" s="32"/>
      <c r="H13" s="32"/>
    </row>
    <row r="14" spans="1:8" ht="15">
      <c r="A14" s="24" t="s">
        <v>11</v>
      </c>
      <c r="B14" s="25">
        <v>7858</v>
      </c>
      <c r="C14" s="26"/>
      <c r="D14" s="27"/>
      <c r="F14" s="32"/>
      <c r="G14" s="32"/>
      <c r="H14" s="32"/>
    </row>
    <row r="15" spans="1:4" ht="15">
      <c r="A15" s="18" t="s">
        <v>12</v>
      </c>
      <c r="B15" s="11">
        <v>32538</v>
      </c>
      <c r="C15" s="12"/>
      <c r="D15" s="13"/>
    </row>
    <row r="16" spans="1:4" ht="15">
      <c r="A16" s="18" t="s">
        <v>13</v>
      </c>
      <c r="B16" s="11">
        <v>39070</v>
      </c>
      <c r="C16" s="12"/>
      <c r="D16" s="13"/>
    </row>
    <row r="17" spans="1:4" ht="15.75" thickBot="1">
      <c r="A17" s="19" t="s">
        <v>14</v>
      </c>
      <c r="B17" s="14">
        <v>21906</v>
      </c>
      <c r="C17" s="15"/>
      <c r="D17" s="16"/>
    </row>
    <row r="18" spans="1:4" ht="15.75" thickBot="1">
      <c r="A18" s="28" t="s">
        <v>15</v>
      </c>
      <c r="B18" s="29">
        <v>228069</v>
      </c>
      <c r="C18" s="30">
        <f>ROUND(B18*1.2,2)</f>
        <v>273682.8</v>
      </c>
      <c r="D18" s="31"/>
    </row>
    <row r="19" spans="1:4" ht="15">
      <c r="A19" s="24" t="s">
        <v>16</v>
      </c>
      <c r="B19" s="25">
        <v>26265</v>
      </c>
      <c r="C19" s="26"/>
      <c r="D19" s="27"/>
    </row>
    <row r="20" spans="1:4" ht="30">
      <c r="A20" s="18" t="s">
        <v>17</v>
      </c>
      <c r="B20" s="11">
        <v>135469</v>
      </c>
      <c r="C20" s="12"/>
      <c r="D20" s="13"/>
    </row>
    <row r="21" spans="1:4" ht="45">
      <c r="A21" s="18" t="s">
        <v>18</v>
      </c>
      <c r="B21" s="11">
        <v>9397</v>
      </c>
      <c r="C21" s="12"/>
      <c r="D21" s="13"/>
    </row>
    <row r="22" spans="1:4" ht="45">
      <c r="A22" s="18" t="s">
        <v>19</v>
      </c>
      <c r="B22" s="11">
        <v>12904</v>
      </c>
      <c r="C22" s="12"/>
      <c r="D22" s="13"/>
    </row>
    <row r="23" spans="1:4" ht="45.75" thickBot="1">
      <c r="A23" s="19" t="s">
        <v>20</v>
      </c>
      <c r="B23" s="14">
        <v>44034</v>
      </c>
      <c r="C23" s="15"/>
      <c r="D23" s="16"/>
    </row>
    <row r="24" spans="1:4" ht="15.75" thickBot="1">
      <c r="A24" s="28" t="s">
        <v>21</v>
      </c>
      <c r="B24" s="29">
        <v>290083</v>
      </c>
      <c r="C24" s="30">
        <f>ROUND(B24*1.2,2)</f>
        <v>348099.6</v>
      </c>
      <c r="D24" s="31"/>
    </row>
    <row r="25" spans="1:4" ht="15">
      <c r="A25" s="24" t="s">
        <v>22</v>
      </c>
      <c r="B25" s="25">
        <v>19034</v>
      </c>
      <c r="C25" s="26"/>
      <c r="D25" s="27"/>
    </row>
    <row r="26" spans="1:4" ht="45">
      <c r="A26" s="18" t="s">
        <v>45</v>
      </c>
      <c r="B26" s="11">
        <v>218726</v>
      </c>
      <c r="C26" s="12"/>
      <c r="D26" s="13"/>
    </row>
    <row r="27" spans="1:4" ht="30.75" thickBot="1">
      <c r="A27" s="19" t="s">
        <v>23</v>
      </c>
      <c r="B27" s="14">
        <v>52323</v>
      </c>
      <c r="C27" s="15"/>
      <c r="D27" s="16"/>
    </row>
    <row r="28" spans="1:4" ht="15">
      <c r="A28" s="17" t="s">
        <v>24</v>
      </c>
      <c r="B28" s="8">
        <v>19974</v>
      </c>
      <c r="C28" s="9">
        <f>ROUND(B28*1.2,2)</f>
        <v>23968.8</v>
      </c>
      <c r="D28" s="10"/>
    </row>
    <row r="29" spans="1:4" ht="30">
      <c r="A29" s="18" t="s">
        <v>25</v>
      </c>
      <c r="B29" s="11">
        <v>6594</v>
      </c>
      <c r="C29" s="12"/>
      <c r="D29" s="13"/>
    </row>
    <row r="30" spans="1:4" ht="15.75" thickBot="1">
      <c r="A30" s="19" t="s">
        <v>26</v>
      </c>
      <c r="B30" s="14">
        <v>13380</v>
      </c>
      <c r="C30" s="15"/>
      <c r="D30" s="16"/>
    </row>
    <row r="31" spans="1:4" ht="15">
      <c r="A31" s="17" t="s">
        <v>27</v>
      </c>
      <c r="B31" s="8">
        <v>1128823</v>
      </c>
      <c r="C31" s="9">
        <f>ROUND(B31*1.2,2)</f>
        <v>1354587.6</v>
      </c>
      <c r="D31" s="10"/>
    </row>
    <row r="32" spans="1:4" ht="15">
      <c r="A32" s="18" t="s">
        <v>28</v>
      </c>
      <c r="B32" s="11">
        <v>915622</v>
      </c>
      <c r="C32" s="12"/>
      <c r="D32" s="13"/>
    </row>
    <row r="33" spans="1:4" ht="45.75" thickBot="1">
      <c r="A33" s="19" t="s">
        <v>29</v>
      </c>
      <c r="B33" s="14">
        <v>213201</v>
      </c>
      <c r="C33" s="15"/>
      <c r="D33" s="16"/>
    </row>
    <row r="34" spans="1:4" ht="15">
      <c r="A34" s="17" t="s">
        <v>30</v>
      </c>
      <c r="B34" s="8">
        <v>98247</v>
      </c>
      <c r="C34" s="9">
        <f>ROUND(B34*1.2,2)</f>
        <v>117896.4</v>
      </c>
      <c r="D34" s="10"/>
    </row>
    <row r="35" spans="1:4" ht="30.75" thickBot="1">
      <c r="A35" s="19" t="s">
        <v>31</v>
      </c>
      <c r="B35" s="14">
        <v>98247</v>
      </c>
      <c r="C35" s="15"/>
      <c r="D35" s="16"/>
    </row>
    <row r="36" spans="1:4" ht="15">
      <c r="A36" s="17" t="s">
        <v>32</v>
      </c>
      <c r="B36" s="8">
        <v>307043</v>
      </c>
      <c r="C36" s="9">
        <f>ROUND(B36*1.2,2)</f>
        <v>368451.6</v>
      </c>
      <c r="D36" s="10"/>
    </row>
    <row r="37" spans="1:4" ht="60.75" thickBot="1">
      <c r="A37" s="19" t="s">
        <v>33</v>
      </c>
      <c r="B37" s="14">
        <v>307043</v>
      </c>
      <c r="C37" s="15"/>
      <c r="D37" s="16"/>
    </row>
    <row r="38" spans="1:4" ht="15">
      <c r="A38" s="17" t="s">
        <v>34</v>
      </c>
      <c r="B38" s="8">
        <v>294989</v>
      </c>
      <c r="C38" s="9">
        <f>ROUND(B38*1.2,2)</f>
        <v>353986.8</v>
      </c>
      <c r="D38" s="10"/>
    </row>
    <row r="39" spans="1:4" ht="15">
      <c r="A39" s="18" t="s">
        <v>35</v>
      </c>
      <c r="B39" s="11">
        <v>158613</v>
      </c>
      <c r="C39" s="12"/>
      <c r="D39" s="13"/>
    </row>
    <row r="40" spans="1:4" ht="30.75" thickBot="1">
      <c r="A40" s="19" t="s">
        <v>36</v>
      </c>
      <c r="B40" s="14">
        <v>136376</v>
      </c>
      <c r="C40" s="15"/>
      <c r="D40" s="16"/>
    </row>
    <row r="41" spans="1:4" ht="15">
      <c r="A41" s="17" t="s">
        <v>37</v>
      </c>
      <c r="B41" s="8">
        <v>160955</v>
      </c>
      <c r="C41" s="9">
        <f>ROUND(B41*1.2,2)</f>
        <v>193146</v>
      </c>
      <c r="D41" s="10"/>
    </row>
    <row r="42" spans="1:4" ht="15">
      <c r="A42" s="18" t="s">
        <v>38</v>
      </c>
      <c r="B42" s="11">
        <v>63445</v>
      </c>
      <c r="C42" s="12"/>
      <c r="D42" s="13"/>
    </row>
    <row r="43" spans="1:4" ht="30.75" thickBot="1">
      <c r="A43" s="19" t="s">
        <v>39</v>
      </c>
      <c r="B43" s="14">
        <v>97510</v>
      </c>
      <c r="C43" s="15"/>
      <c r="D43" s="16"/>
    </row>
    <row r="44" spans="1:4" ht="15">
      <c r="A44" s="17" t="s">
        <v>40</v>
      </c>
      <c r="B44" s="8">
        <v>45518</v>
      </c>
      <c r="C44" s="9">
        <f>ROUND(B44*1.2,2)</f>
        <v>54621.6</v>
      </c>
      <c r="D44" s="10"/>
    </row>
    <row r="45" spans="1:4" ht="15">
      <c r="A45" s="18" t="s">
        <v>41</v>
      </c>
      <c r="B45" s="11">
        <v>8288</v>
      </c>
      <c r="C45" s="12"/>
      <c r="D45" s="13"/>
    </row>
    <row r="46" spans="1:4" ht="15.75" thickBot="1">
      <c r="A46" s="19" t="s">
        <v>42</v>
      </c>
      <c r="B46" s="14">
        <v>37230</v>
      </c>
      <c r="C46" s="15"/>
      <c r="D46" s="16"/>
    </row>
    <row r="47" spans="1:4" ht="15">
      <c r="A47" s="17" t="s">
        <v>43</v>
      </c>
      <c r="B47" s="8">
        <v>10871</v>
      </c>
      <c r="C47" s="9">
        <f>ROUND(B47*1.2,2)</f>
        <v>13045.2</v>
      </c>
      <c r="D47" s="10"/>
    </row>
    <row r="48" spans="1:4" ht="15">
      <c r="A48" s="18" t="s">
        <v>42</v>
      </c>
      <c r="B48" s="11">
        <v>3757</v>
      </c>
      <c r="C48" s="12"/>
      <c r="D48" s="13"/>
    </row>
    <row r="49" spans="1:4" ht="15.75" thickBot="1">
      <c r="A49" s="19" t="s">
        <v>44</v>
      </c>
      <c r="B49" s="14">
        <v>7114</v>
      </c>
      <c r="C49" s="15"/>
      <c r="D49" s="16"/>
    </row>
    <row r="50" spans="1:4" ht="16.5" thickBot="1">
      <c r="A50" s="21" t="s">
        <v>0</v>
      </c>
      <c r="B50" s="22">
        <f>SUM(B4+B7+B10+B13+B18+B24+B28+B31+B34+B36+B38+B41+B44+B47)</f>
        <v>4297802</v>
      </c>
      <c r="C50" s="23">
        <f>SUM(C4+C7+C10+C13+C18+C24+C28+C31+C34+C36+C38+C41+C44+C47)</f>
        <v>5157362.399999999</v>
      </c>
      <c r="D50" s="7"/>
    </row>
    <row r="51" ht="15">
      <c r="B51" s="1"/>
    </row>
    <row r="52" ht="15">
      <c r="B52" s="1"/>
    </row>
    <row r="53" ht="15.75">
      <c r="B53" s="2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</sheetData>
  <sheetProtection/>
  <mergeCells count="2">
    <mergeCell ref="A1:D1"/>
    <mergeCell ref="A2:D2"/>
  </mergeCells>
  <printOptions/>
  <pageMargins left="0.7086614173228347" right="0.7086614173228347" top="0.3937007874015748" bottom="0.4330708661417323" header="0.2755905511811024" footer="0.31496062992125984"/>
  <pageSetup fitToHeight="3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Hrazdil, Andrej</dc:creator>
  <cp:keywords/>
  <dc:description/>
  <cp:lastModifiedBy>feketeova</cp:lastModifiedBy>
  <cp:lastPrinted>2013-09-13T09:09:28Z</cp:lastPrinted>
  <dcterms:created xsi:type="dcterms:W3CDTF">2013-05-03T12:49:39Z</dcterms:created>
  <dcterms:modified xsi:type="dcterms:W3CDTF">2013-09-13T14:13:19Z</dcterms:modified>
  <cp:category/>
  <cp:version/>
  <cp:contentType/>
  <cp:contentStatus/>
</cp:coreProperties>
</file>