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oslav.dubovsky\Desktop\Zaśkolenosť detí\"/>
    </mc:Choice>
  </mc:AlternateContent>
  <bookViews>
    <workbookView xWindow="0" yWindow="0" windowWidth="28800" windowHeight="12435"/>
  </bookViews>
  <sheets>
    <sheet name="Anotácia" sheetId="2" r:id="rId1"/>
    <sheet name="zaškolenosť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" i="1" l="1"/>
  <c r="G69" i="1" l="1"/>
  <c r="B69" i="1"/>
  <c r="C69" i="1"/>
  <c r="D69" i="1"/>
  <c r="E69" i="1"/>
  <c r="F69" i="1"/>
  <c r="G35" i="1"/>
  <c r="G68" i="1" l="1"/>
  <c r="P15" i="1" l="1"/>
  <c r="B40" i="1" l="1"/>
  <c r="P32" i="1" l="1"/>
  <c r="P34" i="1"/>
  <c r="G34" i="1"/>
  <c r="F68" i="1"/>
  <c r="E68" i="1"/>
  <c r="D68" i="1"/>
  <c r="C68" i="1"/>
  <c r="B68" i="1"/>
  <c r="P6" i="1" l="1"/>
  <c r="F67" i="1"/>
  <c r="E67" i="1"/>
  <c r="D67" i="1"/>
  <c r="C67" i="1"/>
  <c r="B67" i="1"/>
  <c r="F66" i="1"/>
  <c r="E66" i="1"/>
  <c r="D66" i="1"/>
  <c r="C66" i="1"/>
  <c r="B66" i="1"/>
  <c r="F65" i="1"/>
  <c r="E65" i="1"/>
  <c r="D65" i="1"/>
  <c r="C65" i="1"/>
  <c r="B65" i="1"/>
  <c r="F64" i="1"/>
  <c r="E64" i="1"/>
  <c r="D64" i="1"/>
  <c r="C64" i="1"/>
  <c r="B64" i="1"/>
  <c r="F63" i="1"/>
  <c r="E63" i="1"/>
  <c r="D63" i="1"/>
  <c r="C63" i="1"/>
  <c r="B63" i="1"/>
  <c r="F62" i="1"/>
  <c r="E62" i="1"/>
  <c r="D62" i="1"/>
  <c r="C62" i="1"/>
  <c r="B62" i="1"/>
  <c r="F61" i="1"/>
  <c r="E61" i="1"/>
  <c r="D61" i="1"/>
  <c r="C61" i="1"/>
  <c r="B61" i="1"/>
  <c r="F60" i="1"/>
  <c r="E60" i="1"/>
  <c r="D60" i="1"/>
  <c r="C60" i="1"/>
  <c r="B60" i="1"/>
  <c r="F59" i="1"/>
  <c r="E59" i="1"/>
  <c r="D59" i="1"/>
  <c r="C59" i="1"/>
  <c r="B59" i="1"/>
  <c r="F58" i="1"/>
  <c r="E58" i="1"/>
  <c r="D58" i="1"/>
  <c r="C58" i="1"/>
  <c r="B58" i="1"/>
  <c r="F57" i="1"/>
  <c r="E57" i="1"/>
  <c r="D57" i="1"/>
  <c r="C57" i="1"/>
  <c r="B57" i="1"/>
  <c r="F56" i="1"/>
  <c r="E56" i="1"/>
  <c r="D56" i="1"/>
  <c r="C56" i="1"/>
  <c r="B56" i="1"/>
  <c r="F55" i="1"/>
  <c r="E55" i="1"/>
  <c r="D55" i="1"/>
  <c r="C55" i="1"/>
  <c r="B55" i="1"/>
  <c r="F54" i="1"/>
  <c r="E54" i="1"/>
  <c r="D54" i="1"/>
  <c r="C54" i="1"/>
  <c r="B54" i="1"/>
  <c r="F53" i="1"/>
  <c r="E53" i="1"/>
  <c r="D53" i="1"/>
  <c r="C53" i="1"/>
  <c r="B53" i="1"/>
  <c r="F52" i="1"/>
  <c r="E52" i="1"/>
  <c r="D52" i="1"/>
  <c r="C52" i="1"/>
  <c r="B52" i="1"/>
  <c r="F51" i="1"/>
  <c r="E51" i="1"/>
  <c r="D51" i="1"/>
  <c r="C51" i="1"/>
  <c r="B51" i="1"/>
  <c r="F50" i="1"/>
  <c r="E50" i="1"/>
  <c r="D50" i="1"/>
  <c r="C50" i="1"/>
  <c r="B50" i="1"/>
  <c r="F49" i="1"/>
  <c r="E49" i="1"/>
  <c r="D49" i="1"/>
  <c r="C49" i="1"/>
  <c r="B49" i="1"/>
  <c r="F48" i="1"/>
  <c r="E48" i="1"/>
  <c r="D48" i="1"/>
  <c r="C48" i="1"/>
  <c r="B48" i="1"/>
  <c r="F47" i="1"/>
  <c r="E47" i="1"/>
  <c r="D47" i="1"/>
  <c r="C47" i="1"/>
  <c r="B47" i="1"/>
  <c r="F46" i="1"/>
  <c r="E46" i="1"/>
  <c r="D46" i="1"/>
  <c r="C46" i="1"/>
  <c r="B46" i="1"/>
  <c r="F45" i="1"/>
  <c r="E45" i="1"/>
  <c r="D45" i="1"/>
  <c r="C45" i="1"/>
  <c r="B45" i="1"/>
  <c r="F44" i="1"/>
  <c r="E44" i="1"/>
  <c r="D44" i="1"/>
  <c r="C44" i="1"/>
  <c r="B44" i="1"/>
  <c r="F43" i="1"/>
  <c r="E43" i="1"/>
  <c r="D43" i="1"/>
  <c r="C43" i="1"/>
  <c r="B43" i="1"/>
  <c r="F42" i="1"/>
  <c r="E42" i="1"/>
  <c r="D42" i="1"/>
  <c r="C42" i="1"/>
  <c r="B42" i="1"/>
  <c r="F41" i="1"/>
  <c r="E41" i="1"/>
  <c r="D41" i="1"/>
  <c r="C41" i="1"/>
  <c r="B41" i="1"/>
  <c r="F40" i="1"/>
  <c r="E40" i="1"/>
  <c r="D40" i="1"/>
  <c r="C40" i="1"/>
  <c r="P33" i="1"/>
  <c r="G33" i="1"/>
  <c r="G32" i="1"/>
  <c r="G66" i="1" s="1"/>
  <c r="P31" i="1"/>
  <c r="G31" i="1"/>
  <c r="P30" i="1"/>
  <c r="G30" i="1"/>
  <c r="P29" i="1"/>
  <c r="G29" i="1"/>
  <c r="P28" i="1"/>
  <c r="G28" i="1"/>
  <c r="P27" i="1"/>
  <c r="G27" i="1"/>
  <c r="P26" i="1"/>
  <c r="G26" i="1"/>
  <c r="P25" i="1"/>
  <c r="G25" i="1"/>
  <c r="P24" i="1"/>
  <c r="G24" i="1"/>
  <c r="P23" i="1"/>
  <c r="G23" i="1"/>
  <c r="P22" i="1"/>
  <c r="G22" i="1"/>
  <c r="P21" i="1"/>
  <c r="G21" i="1"/>
  <c r="P20" i="1"/>
  <c r="G20" i="1"/>
  <c r="P19" i="1"/>
  <c r="G19" i="1"/>
  <c r="P18" i="1"/>
  <c r="G18" i="1"/>
  <c r="P17" i="1"/>
  <c r="G51" i="1" s="1"/>
  <c r="P16" i="1"/>
  <c r="G50" i="1" s="1"/>
  <c r="G49" i="1"/>
  <c r="P14" i="1"/>
  <c r="G48" i="1" s="1"/>
  <c r="P13" i="1"/>
  <c r="G47" i="1" s="1"/>
  <c r="P12" i="1"/>
  <c r="G46" i="1" s="1"/>
  <c r="P11" i="1"/>
  <c r="G11" i="1"/>
  <c r="P10" i="1"/>
  <c r="G10" i="1"/>
  <c r="P9" i="1"/>
  <c r="G9" i="1"/>
  <c r="P8" i="1"/>
  <c r="G8" i="1"/>
  <c r="P7" i="1"/>
  <c r="G7" i="1"/>
  <c r="G6" i="1"/>
  <c r="G43" i="1" l="1"/>
  <c r="G52" i="1"/>
  <c r="G58" i="1"/>
  <c r="G64" i="1"/>
  <c r="G41" i="1"/>
  <c r="G56" i="1"/>
  <c r="G62" i="1"/>
  <c r="G40" i="1"/>
  <c r="G45" i="1"/>
  <c r="G54" i="1"/>
  <c r="G60" i="1"/>
  <c r="G44" i="1"/>
  <c r="G53" i="1"/>
  <c r="G57" i="1"/>
  <c r="G59" i="1"/>
  <c r="G61" i="1"/>
  <c r="G63" i="1"/>
  <c r="G65" i="1"/>
  <c r="G67" i="1"/>
  <c r="G42" i="1"/>
  <c r="G55" i="1"/>
</calcChain>
</file>

<file path=xl/comments1.xml><?xml version="1.0" encoding="utf-8"?>
<comments xmlns="http://schemas.openxmlformats.org/spreadsheetml/2006/main">
  <authors>
    <author>Miroslav Dubovsky</author>
  </authors>
  <commentList>
    <comment ref="G39" authorId="0" shapeId="0">
      <text>
        <r>
          <rPr>
            <b/>
            <sz val="7"/>
            <color indexed="81"/>
            <rFont val="Segoe UI"/>
            <family val="2"/>
            <charset val="238"/>
          </rPr>
          <t>Miroslav Dubovsky:</t>
        </r>
        <r>
          <rPr>
            <sz val="7"/>
            <color indexed="81"/>
            <rFont val="Segoe UI"/>
            <family val="2"/>
            <charset val="238"/>
          </rPr>
          <t xml:space="preserve">
,,Hrubá zaškolenosť"</t>
        </r>
      </text>
    </comment>
  </commentList>
</comments>
</file>

<file path=xl/sharedStrings.xml><?xml version="1.0" encoding="utf-8"?>
<sst xmlns="http://schemas.openxmlformats.org/spreadsheetml/2006/main" count="63" uniqueCount="60">
  <si>
    <t>Rok</t>
  </si>
  <si>
    <t>P 2 roční</t>
  </si>
  <si>
    <t>P 3 roční</t>
  </si>
  <si>
    <t>P 4 roční</t>
  </si>
  <si>
    <t>P 5 roční</t>
  </si>
  <si>
    <t>P 6 roční</t>
  </si>
  <si>
    <t>P 3-5 roční</t>
  </si>
  <si>
    <t>D &lt; 3 roky</t>
  </si>
  <si>
    <t>D 3 roční</t>
  </si>
  <si>
    <t>D 4 roční</t>
  </si>
  <si>
    <t>D 5 roční</t>
  </si>
  <si>
    <t xml:space="preserve">D 6 rokov a viac </t>
  </si>
  <si>
    <t>Deti v MŠ spolu</t>
  </si>
  <si>
    <t>Zdroj: CVTI SR</t>
  </si>
  <si>
    <t>* v roku 1993 len štátne (na privát. školách 65 detí)</t>
  </si>
  <si>
    <t>* v roku 1994 len štátne (na privát. školách 392 detí)</t>
  </si>
  <si>
    <t>Podiel detí v MŠ z popopulačných ročníkov (D/P)</t>
  </si>
  <si>
    <t>Q2</t>
  </si>
  <si>
    <t>Q3</t>
  </si>
  <si>
    <t>Q4</t>
  </si>
  <si>
    <t>Q5</t>
  </si>
  <si>
    <t>Q6</t>
  </si>
  <si>
    <t>D/O3-5</t>
  </si>
  <si>
    <t>Graf 2: Čistá zaškolenosť (podľa veku)</t>
  </si>
  <si>
    <t>Dátum:</t>
  </si>
  <si>
    <t>Populácia detí podľa veku 2 až 6 roční</t>
  </si>
  <si>
    <t>Deti v MŠ podľa veku</t>
  </si>
  <si>
    <t>Graf 3: Referenčná populácia detí podľa veku</t>
  </si>
  <si>
    <t>Graf 1: Hrubá zaškolenosť detí v MŠ</t>
  </si>
  <si>
    <t xml:space="preserve">  štatistický prehľad</t>
  </si>
  <si>
    <t>Anotácia:</t>
  </si>
  <si>
    <t>Zaškolenosť detí v predškolských zariadeniach</t>
  </si>
  <si>
    <t>CVTI SR,  Odbor metodiky a tvorby informácií školstva</t>
  </si>
  <si>
    <r>
      <rPr>
        <b/>
        <sz val="11"/>
        <color theme="4" tint="-0.249977111117893"/>
        <rFont val="Calibri"/>
        <family val="2"/>
        <charset val="238"/>
        <scheme val="minor"/>
      </rPr>
      <t>Spracoval:</t>
    </r>
    <r>
      <rPr>
        <sz val="11"/>
        <color theme="1"/>
        <rFont val="Calibri"/>
        <family val="2"/>
        <charset val="238"/>
        <scheme val="minor"/>
      </rPr>
      <t xml:space="preserve"> Mgr Miroslav Dubovský, mail: </t>
    </r>
    <r>
      <rPr>
        <sz val="11"/>
        <color theme="4" tint="-0.249977111117893"/>
        <rFont val="Calibri"/>
        <family val="2"/>
        <charset val="238"/>
        <scheme val="minor"/>
      </rPr>
      <t>miroslav.dubovsky@cvtisr.sk</t>
    </r>
  </si>
  <si>
    <t>Oddelenie regionálneho śkolstva</t>
  </si>
  <si>
    <t xml:space="preserve">Štatistický prehľad  ,,Zaškolenosť detí v predškolských zariadeniach“ sa venuje problematike absolvovania predprimárneho vzdelávania. </t>
  </si>
  <si>
    <t>Zdroj: ŠÚ SR</t>
  </si>
  <si>
    <t>Zdrojom dát sú databázy Centra vedeco technických informácií SR a dátové kocky (Datacube) Štatistického úradu Slovenskej republiky</t>
  </si>
  <si>
    <t xml:space="preserve">hodnotu 93 %. Priemerný medziročný rast v tomto období bol na úrovni </t>
  </si>
  <si>
    <t>Od roku 1995 do roku 2004 rástla hrubá zaškolenosť  z pôvodných 71 % až na</t>
  </si>
  <si>
    <t xml:space="preserve">približne 2,2 %.  Od roku 2005 nastala fáza postupného poklesu, ktorá </t>
  </si>
  <si>
    <t xml:space="preserve">pokračovala až do roku 2014. V nasledujúcom roku sa opäť naštartovala </t>
  </si>
  <si>
    <t xml:space="preserve">Najväčšie hodnoty čistej zaškolenosti dosahuje z dlhodobého hľadiska skupina 5- ročných (výnimkou je iba rok 2016, kedy bola zaškolenosť 4-ročných o 0,8 % vyššia). </t>
  </si>
  <si>
    <t xml:space="preserve">predprimárneho vzdelávania. Pri analýze obdobia posledných 5-tich rokov, môžeme konštatovať, že zaškolenosť  spomínanej vekovej skupiny sa pohybovala okolo </t>
  </si>
  <si>
    <t xml:space="preserve">Zaškolenosťou sa rozumie podiel celkového počtu detí  v danom veku alebo vekovej skupine, ktoré navštevujú materskú školu. </t>
  </si>
  <si>
    <t>84 až 85 %. V poslednom sledovanom roku dosahuje hodnotu 89,3 %. Vekovou skupinou s najmenšou mierou zaškolenosti je logicky skupina detí do 3 rokov,</t>
  </si>
  <si>
    <t xml:space="preserve">fáza rastu na najbližšie 4 roky tj. do 2018, kedy sa rast tohto ukazovateľa </t>
  </si>
  <si>
    <t>Zaškolenosť detí v predškolských zariadeniach v rokoch 1993 až 2022</t>
  </si>
  <si>
    <t>1993 - 2022</t>
  </si>
  <si>
    <t>zastavil na hodnote 95 %. Nasledujúce 3 roky ukazovateľ osciloval</t>
  </si>
  <si>
    <t xml:space="preserve">okolo spomínanej hodnoty a v súčasnosti dosahuje maximálnu hodnotu </t>
  </si>
  <si>
    <t>za celé sledované obdobie a to 99 %.</t>
  </si>
  <si>
    <r>
      <t>jún</t>
    </r>
    <r>
      <rPr>
        <b/>
        <sz val="1"/>
        <color theme="4" tint="-0.249977111117893"/>
        <rFont val="Arial"/>
        <family val="2"/>
        <charset val="238"/>
      </rPr>
      <t>,</t>
    </r>
    <r>
      <rPr>
        <b/>
        <sz val="10"/>
        <color theme="4" tint="-0.249977111117893"/>
        <rFont val="Arial"/>
        <family val="2"/>
        <charset val="238"/>
      </rPr>
      <t xml:space="preserve"> 2023</t>
    </r>
  </si>
  <si>
    <t xml:space="preserve">V predposlednom sledovanom roku (2021) sa zaškolenosť 5-ročných oproti poslednému obdobiu ešte výrazne zvýšila, a to najmä z dôvodu zavedenia povinného </t>
  </si>
  <si>
    <t>keďže dochádzka do MŠ sa zvyčajne realizuje od 3-tieho roku dieťaťa.</t>
  </si>
  <si>
    <t>V predkladanom materiáli sa stretneme s dvoma hlavnými ukazovateľmi tj. ,,Hrubá zaškolenosť“ a ,,Čistá zaškolenosť“.</t>
  </si>
  <si>
    <t xml:space="preserve"> v rovnakom veku. ,,Čistou zaškolenosťou“ sa rozumie podiel počtu detí v nejakom veku (napr. 2 roční, 3 roční, atď.), ktorí navštevujú </t>
  </si>
  <si>
    <t>,,Hrubá“ zaškolenosť predstavuje podiel všetkých 3-5 ročných detí, ktoré navštevujú materskú školu z celkového počtu detí v populácii</t>
  </si>
  <si>
    <t>materskú školu z celkového počtu detí v populácii v rovnakom veku, čiže napríklad podiel 3-ročných v materskej škole z celkového</t>
  </si>
  <si>
    <t>počtu 3-ročných v populácii.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</si>
</sst>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000"/>
    <numFmt numFmtId="166" formatCode="0.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name val="Arial CE"/>
      <family val="2"/>
      <charset val="238"/>
    </font>
    <font>
      <b/>
      <sz val="12"/>
      <color indexed="21"/>
      <name val="Arial CE"/>
      <family val="2"/>
      <charset val="238"/>
    </font>
    <font>
      <i/>
      <sz val="10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i/>
      <sz val="7"/>
      <name val="Arial CE"/>
      <family val="2"/>
      <charset val="238"/>
    </font>
    <font>
      <b/>
      <sz val="9"/>
      <name val="Arial CE"/>
      <family val="2"/>
      <charset val="238"/>
    </font>
    <font>
      <b/>
      <i/>
      <sz val="9"/>
      <name val="Arial CE"/>
      <family val="2"/>
      <charset val="238"/>
    </font>
    <font>
      <b/>
      <sz val="10"/>
      <color theme="4" tint="-0.249977111117893"/>
      <name val="Arial CE"/>
      <family val="2"/>
      <charset val="238"/>
    </font>
    <font>
      <sz val="11"/>
      <color theme="4" tint="-0.249977111117893"/>
      <name val="Calibri"/>
      <family val="2"/>
      <charset val="238"/>
      <scheme val="minor"/>
    </font>
    <font>
      <b/>
      <sz val="15"/>
      <color theme="4" tint="-0.249977111117893"/>
      <name val="Calibri"/>
      <family val="2"/>
      <charset val="238"/>
      <scheme val="minor"/>
    </font>
    <font>
      <sz val="11"/>
      <color theme="4" tint="-0.249977111117893"/>
      <name val="Arial"/>
      <family val="2"/>
      <charset val="238"/>
    </font>
    <font>
      <b/>
      <sz val="11"/>
      <color theme="4" tint="-0.249977111117893"/>
      <name val="Calibri"/>
      <family val="2"/>
      <charset val="238"/>
      <scheme val="minor"/>
    </font>
    <font>
      <b/>
      <sz val="10"/>
      <color theme="4" tint="-0.249977111117893"/>
      <name val="Arial"/>
      <family val="2"/>
      <charset val="238"/>
    </font>
    <font>
      <b/>
      <sz val="1"/>
      <color theme="4" tint="-0.249977111117893"/>
      <name val="Arial"/>
      <family val="2"/>
      <charset val="238"/>
    </font>
    <font>
      <sz val="24"/>
      <color theme="4" tint="-0.249977111117893"/>
      <name val="Arial Black"/>
      <family val="2"/>
      <charset val="238"/>
    </font>
    <font>
      <b/>
      <sz val="7"/>
      <color indexed="81"/>
      <name val="Segoe UI"/>
      <family val="2"/>
      <charset val="238"/>
    </font>
    <font>
      <sz val="7"/>
      <color indexed="8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CF0E6"/>
        <bgColor indexed="64"/>
      </patternFill>
    </fill>
    <fill>
      <patternFill patternType="solid">
        <fgColor rgb="FFD9DFFB"/>
        <bgColor indexed="64"/>
      </patternFill>
    </fill>
    <fill>
      <patternFill patternType="solid">
        <fgColor rgb="FFDDEBF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3" fontId="1" fillId="0" borderId="1" xfId="1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3" fontId="1" fillId="0" borderId="1" xfId="1" applyNumberFormat="1" applyBorder="1" applyAlignment="1">
      <alignment horizontal="center"/>
    </xf>
    <xf numFmtId="3" fontId="6" fillId="0" borderId="1" xfId="1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Fill="1" applyBorder="1"/>
    <xf numFmtId="3" fontId="0" fillId="0" borderId="0" xfId="0" applyNumberFormat="1" applyFill="1"/>
    <xf numFmtId="0" fontId="7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164" fontId="0" fillId="0" borderId="1" xfId="1" applyNumberFormat="1" applyFont="1" applyBorder="1"/>
    <xf numFmtId="164" fontId="0" fillId="0" borderId="1" xfId="1" applyNumberFormat="1" applyFont="1" applyBorder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Alignment="1">
      <alignment horizontal="center"/>
    </xf>
    <xf numFmtId="165" fontId="0" fillId="0" borderId="0" xfId="0" applyNumberFormat="1"/>
    <xf numFmtId="166" fontId="4" fillId="0" borderId="0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9" fontId="0" fillId="4" borderId="1" xfId="1" applyNumberFormat="1" applyFont="1" applyFill="1" applyBorder="1" applyAlignment="1">
      <alignment horizontal="center"/>
    </xf>
    <xf numFmtId="10" fontId="0" fillId="0" borderId="0" xfId="0" applyNumberFormat="1"/>
    <xf numFmtId="0" fontId="13" fillId="0" borderId="0" xfId="0" applyFont="1"/>
    <xf numFmtId="0" fontId="14" fillId="0" borderId="0" xfId="0" applyFont="1" applyAlignment="1">
      <alignment horizontal="center"/>
    </xf>
    <xf numFmtId="0" fontId="11" fillId="0" borderId="0" xfId="0" applyFont="1" applyAlignment="1">
      <alignment vertical="top"/>
    </xf>
    <xf numFmtId="17" fontId="0" fillId="0" borderId="0" xfId="0" applyNumberFormat="1"/>
    <xf numFmtId="17" fontId="16" fillId="0" borderId="0" xfId="0" applyNumberFormat="1" applyFont="1" applyAlignment="1">
      <alignment horizontal="center"/>
    </xf>
    <xf numFmtId="14" fontId="0" fillId="0" borderId="0" xfId="0" applyNumberFormat="1"/>
    <xf numFmtId="0" fontId="15" fillId="0" borderId="0" xfId="0" applyFont="1"/>
    <xf numFmtId="0" fontId="18" fillId="0" borderId="0" xfId="0" applyFont="1"/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colors>
    <mruColors>
      <color rgb="FFDCF0E6"/>
      <color rgb="FFD9DFFB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Vývoj zaškolenosti</a:t>
            </a:r>
            <a:r>
              <a:rPr lang="sk-SK" baseline="0"/>
              <a:t> </a:t>
            </a:r>
            <a:r>
              <a:rPr lang="sk-SK"/>
              <a:t>3 až 5 ročných detí v MŠ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zaškolenosť!$G$39</c:f>
              <c:strCache>
                <c:ptCount val="1"/>
                <c:pt idx="0">
                  <c:v>D/O3-5</c:v>
                </c:pt>
              </c:strCache>
            </c:strRef>
          </c:tx>
          <c:spPr>
            <a:solidFill>
              <a:srgbClr val="DDEBF7"/>
            </a:solidFill>
            <a:ln>
              <a:noFill/>
            </a:ln>
            <a:effectLst>
              <a:glow rad="88900">
                <a:schemeClr val="accent1">
                  <a:lumMod val="40000"/>
                  <a:lumOff val="60000"/>
                </a:schemeClr>
              </a:glow>
            </a:effectLst>
          </c:spPr>
          <c:cat>
            <c:numRef>
              <c:f>zaškolenosť!$A$47:$A$69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zaškolenosť!$G$47:$G$69</c:f>
              <c:numCache>
                <c:formatCode>0%</c:formatCode>
                <c:ptCount val="23"/>
                <c:pt idx="0">
                  <c:v>0.86299568591684062</c:v>
                </c:pt>
                <c:pt idx="1">
                  <c:v>0.86445883420016301</c:v>
                </c:pt>
                <c:pt idx="2">
                  <c:v>0.88955664908645693</c:v>
                </c:pt>
                <c:pt idx="3">
                  <c:v>0.90816406461836963</c:v>
                </c:pt>
                <c:pt idx="4">
                  <c:v>0.93061193946083476</c:v>
                </c:pt>
                <c:pt idx="5">
                  <c:v>0.91357340720221603</c:v>
                </c:pt>
                <c:pt idx="6">
                  <c:v>0.9171082538039812</c:v>
                </c:pt>
                <c:pt idx="7">
                  <c:v>0.89769865448900854</c:v>
                </c:pt>
                <c:pt idx="8">
                  <c:v>0.86941148343420871</c:v>
                </c:pt>
                <c:pt idx="9">
                  <c:v>0.8590497456891204</c:v>
                </c:pt>
                <c:pt idx="10">
                  <c:v>0.85906516454634074</c:v>
                </c:pt>
                <c:pt idx="11">
                  <c:v>0.87074986104734053</c:v>
                </c:pt>
                <c:pt idx="12">
                  <c:v>0.87224199288256232</c:v>
                </c:pt>
                <c:pt idx="13">
                  <c:v>0.87476281919392818</c:v>
                </c:pt>
                <c:pt idx="14">
                  <c:v>0.87233116926577869</c:v>
                </c:pt>
                <c:pt idx="15">
                  <c:v>0.89637208668857149</c:v>
                </c:pt>
                <c:pt idx="16">
                  <c:v>0.91191071264789503</c:v>
                </c:pt>
                <c:pt idx="17">
                  <c:v>0.94419936035998897</c:v>
                </c:pt>
                <c:pt idx="18">
                  <c:v>0.95156648398347055</c:v>
                </c:pt>
                <c:pt idx="19">
                  <c:v>0.95249717176705695</c:v>
                </c:pt>
                <c:pt idx="20">
                  <c:v>0.93774314684802862</c:v>
                </c:pt>
                <c:pt idx="21">
                  <c:v>0.95134646346573737</c:v>
                </c:pt>
                <c:pt idx="22">
                  <c:v>0.98758673477877434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AA-4884-A537-DAF6EC76B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315024"/>
        <c:axId val="340943208"/>
      </c:areaChart>
      <c:catAx>
        <c:axId val="33731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40943208"/>
        <c:crosses val="autoZero"/>
        <c:auto val="1"/>
        <c:lblAlgn val="ctr"/>
        <c:lblOffset val="100"/>
        <c:noMultiLvlLbl val="0"/>
      </c:catAx>
      <c:valAx>
        <c:axId val="340943208"/>
        <c:scaling>
          <c:orientation val="minMax"/>
          <c:max val="1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37315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pattFill prst="pct5">
      <a:fgClr>
        <a:srgbClr val="DDEBF7"/>
      </a:fgClr>
      <a:bgClr>
        <a:schemeClr val="bg1"/>
      </a:bgClr>
    </a:pattFill>
    <a:ln w="317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Vývoj referenčnej</a:t>
            </a:r>
            <a:r>
              <a:rPr lang="sk-SK" baseline="0"/>
              <a:t> populácie (3 - 5 roční)</a:t>
            </a: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zaškolenosť!$G$5</c:f>
              <c:strCache>
                <c:ptCount val="1"/>
                <c:pt idx="0">
                  <c:v>P 3-5 roční</c:v>
                </c:pt>
              </c:strCache>
            </c:strRef>
          </c:tx>
          <c:spPr>
            <a:solidFill>
              <a:srgbClr val="DCF0E6"/>
            </a:solidFill>
            <a:ln>
              <a:noFill/>
            </a:ln>
            <a:effectLst>
              <a:glow rad="88900">
                <a:schemeClr val="accent1">
                  <a:lumMod val="40000"/>
                  <a:lumOff val="60000"/>
                </a:schemeClr>
              </a:glow>
            </a:effectLst>
          </c:spPr>
          <c:cat>
            <c:numRef>
              <c:f>zaškolenosť!$A$13:$A$35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zaškolenosť!$G$13:$G$35</c:f>
              <c:numCache>
                <c:formatCode>#,##0</c:formatCode>
                <c:ptCount val="23"/>
                <c:pt idx="0">
                  <c:v>178717</c:v>
                </c:pt>
                <c:pt idx="1">
                  <c:v>174198</c:v>
                </c:pt>
                <c:pt idx="2">
                  <c:v>169888</c:v>
                </c:pt>
                <c:pt idx="3">
                  <c:v>165959</c:v>
                </c:pt>
                <c:pt idx="4">
                  <c:v>160359</c:v>
                </c:pt>
                <c:pt idx="5">
                  <c:v>155230</c:v>
                </c:pt>
                <c:pt idx="6">
                  <c:v>152669</c:v>
                </c:pt>
                <c:pt idx="7">
                  <c:v>155257</c:v>
                </c:pt>
                <c:pt idx="8">
                  <c:v>158942</c:v>
                </c:pt>
                <c:pt idx="9">
                  <c:v>161220</c:v>
                </c:pt>
                <c:pt idx="10">
                  <c:v>162082</c:v>
                </c:pt>
                <c:pt idx="11">
                  <c:v>165524</c:v>
                </c:pt>
                <c:pt idx="12">
                  <c:v>171410</c:v>
                </c:pt>
                <c:pt idx="13">
                  <c:v>174972</c:v>
                </c:pt>
                <c:pt idx="14">
                  <c:v>179292</c:v>
                </c:pt>
                <c:pt idx="15">
                  <c:v>176217</c:v>
                </c:pt>
                <c:pt idx="16">
                  <c:v>174448</c:v>
                </c:pt>
                <c:pt idx="17">
                  <c:v>169783</c:v>
                </c:pt>
                <c:pt idx="18">
                  <c:v>170605</c:v>
                </c:pt>
                <c:pt idx="19">
                  <c:v>174137</c:v>
                </c:pt>
                <c:pt idx="20">
                  <c:v>177619</c:v>
                </c:pt>
                <c:pt idx="21">
                  <c:v>181364</c:v>
                </c:pt>
                <c:pt idx="22">
                  <c:v>180291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25-475E-B61C-13F745924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0514152"/>
        <c:axId val="340522416"/>
      </c:areaChart>
      <c:catAx>
        <c:axId val="340514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40522416"/>
        <c:crosses val="autoZero"/>
        <c:auto val="1"/>
        <c:lblAlgn val="ctr"/>
        <c:lblOffset val="100"/>
        <c:noMultiLvlLbl val="0"/>
      </c:catAx>
      <c:valAx>
        <c:axId val="34052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40514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100" b="1" i="0" baseline="0">
                <a:solidFill>
                  <a:schemeClr val="tx1"/>
                </a:solidFill>
                <a:effectLst/>
              </a:rPr>
              <a:t>Vývoj zaškolenosti detí v MŠ podľa veku</a:t>
            </a:r>
            <a:endParaRPr lang="sk-SK" sz="11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0.11724781277340332"/>
          <c:y val="0.11933575837637746"/>
          <c:w val="0.72793141684305995"/>
          <c:h val="0.74019449447118701"/>
        </c:manualLayout>
      </c:layout>
      <c:lineChart>
        <c:grouping val="standard"/>
        <c:varyColors val="0"/>
        <c:ser>
          <c:idx val="0"/>
          <c:order val="0"/>
          <c:tx>
            <c:strRef>
              <c:f>zaškolenosť!$B$39</c:f>
              <c:strCache>
                <c:ptCount val="1"/>
                <c:pt idx="0">
                  <c:v>Q2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zaškolenosť!$A$47:$A$69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zaškolenosť!$B$47:$B$69</c:f>
              <c:numCache>
                <c:formatCode>0.0%</c:formatCode>
                <c:ptCount val="23"/>
                <c:pt idx="0">
                  <c:v>0.1456094525182757</c:v>
                </c:pt>
                <c:pt idx="1">
                  <c:v>0.16255033074489503</c:v>
                </c:pt>
                <c:pt idx="2">
                  <c:v>0.17732153786234908</c:v>
                </c:pt>
                <c:pt idx="3">
                  <c:v>0.18760333831981735</c:v>
                </c:pt>
                <c:pt idx="4">
                  <c:v>0.20579491854611756</c:v>
                </c:pt>
                <c:pt idx="5">
                  <c:v>0.1648978638054252</c:v>
                </c:pt>
                <c:pt idx="6">
                  <c:v>0.1515089073300489</c:v>
                </c:pt>
                <c:pt idx="7">
                  <c:v>0.12796628964293635</c:v>
                </c:pt>
                <c:pt idx="8">
                  <c:v>0.10050700864897107</c:v>
                </c:pt>
                <c:pt idx="9">
                  <c:v>8.8584020209843073E-2</c:v>
                </c:pt>
                <c:pt idx="10">
                  <c:v>7.7549878473132938E-2</c:v>
                </c:pt>
                <c:pt idx="11">
                  <c:v>0.10307759284685711</c:v>
                </c:pt>
                <c:pt idx="12">
                  <c:v>0.11959656667184775</c:v>
                </c:pt>
                <c:pt idx="13">
                  <c:v>0.11590085235622612</c:v>
                </c:pt>
                <c:pt idx="14">
                  <c:v>0.13362556561085973</c:v>
                </c:pt>
                <c:pt idx="15">
                  <c:v>0.16027314003789639</c:v>
                </c:pt>
                <c:pt idx="16">
                  <c:v>0.14834911515409441</c:v>
                </c:pt>
                <c:pt idx="17">
                  <c:v>0.15305783969692208</c:v>
                </c:pt>
                <c:pt idx="18">
                  <c:v>0.14515313858283635</c:v>
                </c:pt>
                <c:pt idx="19">
                  <c:v>0.15113206916156649</c:v>
                </c:pt>
                <c:pt idx="20">
                  <c:v>0.13294020798682862</c:v>
                </c:pt>
                <c:pt idx="21">
                  <c:v>0.12064470253614601</c:v>
                </c:pt>
                <c:pt idx="22">
                  <c:v>0.14126419838723664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D09-42A4-80A9-5810374F504B}"/>
            </c:ext>
          </c:extLst>
        </c:ser>
        <c:ser>
          <c:idx val="1"/>
          <c:order val="1"/>
          <c:tx>
            <c:strRef>
              <c:f>zaškolenosť!$C$39</c:f>
              <c:strCache>
                <c:ptCount val="1"/>
                <c:pt idx="0">
                  <c:v>Q3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zaškolenosť!$A$47:$A$69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zaškolenosť!$C$47:$C$69</c:f>
              <c:numCache>
                <c:formatCode>0.0%</c:formatCode>
                <c:ptCount val="23"/>
                <c:pt idx="0">
                  <c:v>0.54197691099118794</c:v>
                </c:pt>
                <c:pt idx="1">
                  <c:v>0.55891533359344514</c:v>
                </c:pt>
                <c:pt idx="2">
                  <c:v>0.57332614361463108</c:v>
                </c:pt>
                <c:pt idx="3">
                  <c:v>0.6008719042760412</c:v>
                </c:pt>
                <c:pt idx="4">
                  <c:v>0.60586973210243489</c:v>
                </c:pt>
                <c:pt idx="5">
                  <c:v>0.59524092566175302</c:v>
                </c:pt>
                <c:pt idx="6">
                  <c:v>0.61765621958341443</c:v>
                </c:pt>
                <c:pt idx="7">
                  <c:v>0.62640922881006778</c:v>
                </c:pt>
                <c:pt idx="8">
                  <c:v>0.60930138024057201</c:v>
                </c:pt>
                <c:pt idx="9">
                  <c:v>0.59971300247861492</c:v>
                </c:pt>
                <c:pt idx="10">
                  <c:v>0.59953934033536027</c:v>
                </c:pt>
                <c:pt idx="11">
                  <c:v>0.62242234174886557</c:v>
                </c:pt>
                <c:pt idx="12">
                  <c:v>0.62299138867987625</c:v>
                </c:pt>
                <c:pt idx="13">
                  <c:v>0.63681171908660061</c:v>
                </c:pt>
                <c:pt idx="14">
                  <c:v>0.59986963252668457</c:v>
                </c:pt>
                <c:pt idx="15">
                  <c:v>0.66427890892409758</c:v>
                </c:pt>
                <c:pt idx="16">
                  <c:v>0.67713156207707104</c:v>
                </c:pt>
                <c:pt idx="17">
                  <c:v>0.67915695003886656</c:v>
                </c:pt>
                <c:pt idx="18">
                  <c:v>0.67983791022452567</c:v>
                </c:pt>
                <c:pt idx="19">
                  <c:v>0.67913290045469032</c:v>
                </c:pt>
                <c:pt idx="20">
                  <c:v>0.66313580493654445</c:v>
                </c:pt>
                <c:pt idx="21">
                  <c:v>0.66255760177005874</c:v>
                </c:pt>
                <c:pt idx="22">
                  <c:v>0.68543269879843394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09-42A4-80A9-5810374F504B}"/>
            </c:ext>
          </c:extLst>
        </c:ser>
        <c:ser>
          <c:idx val="2"/>
          <c:order val="2"/>
          <c:tx>
            <c:strRef>
              <c:f>zaškolenosť!$D$39</c:f>
              <c:strCache>
                <c:ptCount val="1"/>
                <c:pt idx="0">
                  <c:v>Q4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zaškolenosť!$A$47:$A$69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zaškolenosť!$D$47:$D$69</c:f>
              <c:numCache>
                <c:formatCode>0.0%</c:formatCode>
                <c:ptCount val="23"/>
                <c:pt idx="0">
                  <c:v>0.68131979012511767</c:v>
                </c:pt>
                <c:pt idx="1">
                  <c:v>0.68249632638948921</c:v>
                </c:pt>
                <c:pt idx="2">
                  <c:v>0.69710080680911424</c:v>
                </c:pt>
                <c:pt idx="3">
                  <c:v>0.71380568183860127</c:v>
                </c:pt>
                <c:pt idx="4">
                  <c:v>0.73646919167563152</c:v>
                </c:pt>
                <c:pt idx="5">
                  <c:v>0.72755893117153991</c:v>
                </c:pt>
                <c:pt idx="6">
                  <c:v>0.73783906952782896</c:v>
                </c:pt>
                <c:pt idx="7">
                  <c:v>0.7442887721346565</c:v>
                </c:pt>
                <c:pt idx="8">
                  <c:v>0.73008294482203373</c:v>
                </c:pt>
                <c:pt idx="9">
                  <c:v>0.72320735897151722</c:v>
                </c:pt>
                <c:pt idx="10">
                  <c:v>0.72306803570430278</c:v>
                </c:pt>
                <c:pt idx="11">
                  <c:v>0.7232131376402946</c:v>
                </c:pt>
                <c:pt idx="12">
                  <c:v>0.7333788348121314</c:v>
                </c:pt>
                <c:pt idx="13">
                  <c:v>0.73292101964061851</c:v>
                </c:pt>
                <c:pt idx="14">
                  <c:v>0.75077919170698948</c:v>
                </c:pt>
                <c:pt idx="15">
                  <c:v>0.70841337544362326</c:v>
                </c:pt>
                <c:pt idx="16">
                  <c:v>0.7792328950379328</c:v>
                </c:pt>
                <c:pt idx="17">
                  <c:v>0.78595799125706367</c:v>
                </c:pt>
                <c:pt idx="18">
                  <c:v>0.78652239805448843</c:v>
                </c:pt>
                <c:pt idx="19">
                  <c:v>0.79421305531944419</c:v>
                </c:pt>
                <c:pt idx="20">
                  <c:v>0.79022137442899454</c:v>
                </c:pt>
                <c:pt idx="21">
                  <c:v>0.77875567546226232</c:v>
                </c:pt>
                <c:pt idx="22">
                  <c:v>0.80119271084237276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D09-42A4-80A9-5810374F504B}"/>
            </c:ext>
          </c:extLst>
        </c:ser>
        <c:ser>
          <c:idx val="3"/>
          <c:order val="3"/>
          <c:tx>
            <c:strRef>
              <c:f>zaškolenosť!$E$39</c:f>
              <c:strCache>
                <c:ptCount val="1"/>
                <c:pt idx="0">
                  <c:v>Q5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zaškolenosť!$A$47:$A$69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zaškolenosť!$E$47:$E$69</c:f>
              <c:numCache>
                <c:formatCode>0.0%</c:formatCode>
                <c:ptCount val="23"/>
                <c:pt idx="0">
                  <c:v>0.83481885430910918</c:v>
                </c:pt>
                <c:pt idx="1">
                  <c:v>0.81403105041105939</c:v>
                </c:pt>
                <c:pt idx="2">
                  <c:v>0.83583946904490303</c:v>
                </c:pt>
                <c:pt idx="3">
                  <c:v>0.84206513837916419</c:v>
                </c:pt>
                <c:pt idx="4">
                  <c:v>0.84691420150246222</c:v>
                </c:pt>
                <c:pt idx="5">
                  <c:v>0.84845001483239391</c:v>
                </c:pt>
                <c:pt idx="6">
                  <c:v>0.83936651583710409</c:v>
                </c:pt>
                <c:pt idx="7">
                  <c:v>0.82874635915116213</c:v>
                </c:pt>
                <c:pt idx="8">
                  <c:v>0.81784408309344125</c:v>
                </c:pt>
                <c:pt idx="9">
                  <c:v>0.81442449881137335</c:v>
                </c:pt>
                <c:pt idx="10">
                  <c:v>0.81430866682671887</c:v>
                </c:pt>
                <c:pt idx="11">
                  <c:v>0.80556584209746707</c:v>
                </c:pt>
                <c:pt idx="12">
                  <c:v>0.80590849001175091</c:v>
                </c:pt>
                <c:pt idx="13">
                  <c:v>0.80461118308182489</c:v>
                </c:pt>
                <c:pt idx="14">
                  <c:v>0.80392287900558024</c:v>
                </c:pt>
                <c:pt idx="15">
                  <c:v>0.81133309242338203</c:v>
                </c:pt>
                <c:pt idx="16">
                  <c:v>0.77053073307200604</c:v>
                </c:pt>
                <c:pt idx="17">
                  <c:v>0.84075213074422284</c:v>
                </c:pt>
                <c:pt idx="18">
                  <c:v>0.84730305180979415</c:v>
                </c:pt>
                <c:pt idx="19">
                  <c:v>0.85178153948918067</c:v>
                </c:pt>
                <c:pt idx="20">
                  <c:v>0.8526654443560383</c:v>
                </c:pt>
                <c:pt idx="21">
                  <c:v>0.89302902505581738</c:v>
                </c:pt>
                <c:pt idx="22">
                  <c:v>0.91038201065158786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D09-42A4-80A9-5810374F504B}"/>
            </c:ext>
          </c:extLst>
        </c:ser>
        <c:ser>
          <c:idx val="4"/>
          <c:order val="4"/>
          <c:tx>
            <c:strRef>
              <c:f>zaškolenosť!$F$39</c:f>
              <c:strCache>
                <c:ptCount val="1"/>
                <c:pt idx="0">
                  <c:v>Q6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zaškolenosť!$A$47:$A$69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zaškolenosť!$F$47:$F$69</c:f>
              <c:numCache>
                <c:formatCode>0.0%</c:formatCode>
                <c:ptCount val="23"/>
                <c:pt idx="0">
                  <c:v>0.35094276299731508</c:v>
                </c:pt>
                <c:pt idx="1">
                  <c:v>0.35608964907107049</c:v>
                </c:pt>
                <c:pt idx="2">
                  <c:v>0.36680508997515049</c:v>
                </c:pt>
                <c:pt idx="3">
                  <c:v>0.37291533449700154</c:v>
                </c:pt>
                <c:pt idx="4">
                  <c:v>0.37656028368794325</c:v>
                </c:pt>
                <c:pt idx="5">
                  <c:v>0.36958162605132627</c:v>
                </c:pt>
                <c:pt idx="6">
                  <c:v>0.37623982647064275</c:v>
                </c:pt>
                <c:pt idx="7">
                  <c:v>0.37225128830494475</c:v>
                </c:pt>
                <c:pt idx="8">
                  <c:v>0.37204786812490093</c:v>
                </c:pt>
                <c:pt idx="9">
                  <c:v>0.36671011419566951</c:v>
                </c:pt>
                <c:pt idx="10">
                  <c:v>0.36253555921545144</c:v>
                </c:pt>
                <c:pt idx="11">
                  <c:v>0.35890476277807326</c:v>
                </c:pt>
                <c:pt idx="12">
                  <c:v>0.36154771822641857</c:v>
                </c:pt>
                <c:pt idx="13">
                  <c:v>0.3524272735615307</c:v>
                </c:pt>
                <c:pt idx="14">
                  <c:v>0.35585648715882418</c:v>
                </c:pt>
                <c:pt idx="15">
                  <c:v>0.34564846701661706</c:v>
                </c:pt>
                <c:pt idx="16">
                  <c:v>0.36222206925036138</c:v>
                </c:pt>
                <c:pt idx="17">
                  <c:v>0.34193579861449896</c:v>
                </c:pt>
                <c:pt idx="18">
                  <c:v>0.39069359086918348</c:v>
                </c:pt>
                <c:pt idx="19">
                  <c:v>0.39173266712734101</c:v>
                </c:pt>
                <c:pt idx="20">
                  <c:v>0.39129367195173287</c:v>
                </c:pt>
                <c:pt idx="21">
                  <c:v>0.41293761067974388</c:v>
                </c:pt>
                <c:pt idx="22">
                  <c:v>0.42418635387411202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D09-42A4-80A9-5810374F5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314464"/>
        <c:axId val="341318952"/>
      </c:lineChart>
      <c:catAx>
        <c:axId val="34131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41318952"/>
        <c:crosses val="autoZero"/>
        <c:auto val="0"/>
        <c:lblAlgn val="ctr"/>
        <c:lblOffset val="100"/>
        <c:noMultiLvlLbl val="0"/>
      </c:catAx>
      <c:valAx>
        <c:axId val="341318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4131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chemeClr val="bg1"/>
    </a:solidFill>
    <a:ln w="317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5</xdr:row>
      <xdr:rowOff>9525</xdr:rowOff>
    </xdr:from>
    <xdr:to>
      <xdr:col>8</xdr:col>
      <xdr:colOff>253365</xdr:colOff>
      <xdr:row>9</xdr:row>
      <xdr:rowOff>154305</xdr:rowOff>
    </xdr:to>
    <xdr:pic>
      <xdr:nvPicPr>
        <xdr:cNvPr id="2" name="Obrázok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8550" y="1295400"/>
          <a:ext cx="977265" cy="9067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504824</xdr:colOff>
      <xdr:row>40</xdr:row>
      <xdr:rowOff>33337</xdr:rowOff>
    </xdr:from>
    <xdr:to>
      <xdr:col>17</xdr:col>
      <xdr:colOff>19049</xdr:colOff>
      <xdr:row>54</xdr:row>
      <xdr:rowOff>161925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500062</xdr:colOff>
      <xdr:row>74</xdr:row>
      <xdr:rowOff>4762</xdr:rowOff>
    </xdr:from>
    <xdr:to>
      <xdr:col>17</xdr:col>
      <xdr:colOff>28576</xdr:colOff>
      <xdr:row>90</xdr:row>
      <xdr:rowOff>0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33337</xdr:colOff>
      <xdr:row>74</xdr:row>
      <xdr:rowOff>0</xdr:rowOff>
    </xdr:from>
    <xdr:to>
      <xdr:col>7</xdr:col>
      <xdr:colOff>504825</xdr:colOff>
      <xdr:row>90</xdr:row>
      <xdr:rowOff>0</xdr:rowOff>
    </xdr:to>
    <xdr:graphicFrame macro="">
      <xdr:nvGraphicFramePr>
        <xdr:cNvPr id="10" name="Graf 9" title="Vývoj zaškolenosti detí v MŠ podľa veku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6"/>
  <sheetViews>
    <sheetView showGridLines="0" tabSelected="1" zoomScaleNormal="100" workbookViewId="0"/>
  </sheetViews>
  <sheetFormatPr defaultRowHeight="15" x14ac:dyDescent="0.25"/>
  <cols>
    <col min="1" max="1" width="1.42578125" customWidth="1"/>
    <col min="2" max="2" width="9.140625" customWidth="1"/>
  </cols>
  <sheetData>
    <row r="2" spans="2:23" ht="36.75" x14ac:dyDescent="0.7">
      <c r="B2" s="48" t="s">
        <v>31</v>
      </c>
    </row>
    <row r="3" spans="2:23" ht="19.5" x14ac:dyDescent="0.3">
      <c r="H3" s="41" t="s">
        <v>48</v>
      </c>
    </row>
    <row r="9" spans="2:23" x14ac:dyDescent="0.25">
      <c r="W9" s="44"/>
    </row>
    <row r="12" spans="2:23" x14ac:dyDescent="0.25">
      <c r="H12" s="42" t="s">
        <v>29</v>
      </c>
    </row>
    <row r="14" spans="2:23" x14ac:dyDescent="0.25">
      <c r="H14" s="45" t="s">
        <v>52</v>
      </c>
    </row>
    <row r="16" spans="2:23" x14ac:dyDescent="0.25">
      <c r="F16" s="44"/>
    </row>
    <row r="19" spans="2:2" x14ac:dyDescent="0.25">
      <c r="B19" s="43" t="s">
        <v>30</v>
      </c>
    </row>
    <row r="21" spans="2:2" x14ac:dyDescent="0.25">
      <c r="B21" t="s">
        <v>35</v>
      </c>
    </row>
    <row r="22" spans="2:2" x14ac:dyDescent="0.25">
      <c r="B22" t="s">
        <v>44</v>
      </c>
    </row>
    <row r="23" spans="2:2" x14ac:dyDescent="0.25">
      <c r="B23" t="s">
        <v>55</v>
      </c>
    </row>
    <row r="24" spans="2:2" x14ac:dyDescent="0.25">
      <c r="B24" s="38" t="s">
        <v>57</v>
      </c>
    </row>
    <row r="25" spans="2:2" x14ac:dyDescent="0.25">
      <c r="B25" t="s">
        <v>56</v>
      </c>
    </row>
    <row r="26" spans="2:2" x14ac:dyDescent="0.25">
      <c r="B26" t="s">
        <v>58</v>
      </c>
    </row>
    <row r="27" spans="2:2" x14ac:dyDescent="0.25">
      <c r="B27" t="s">
        <v>59</v>
      </c>
    </row>
    <row r="29" spans="2:2" x14ac:dyDescent="0.25">
      <c r="B29" t="s">
        <v>37</v>
      </c>
    </row>
    <row r="32" spans="2:2" x14ac:dyDescent="0.25">
      <c r="B32" t="s">
        <v>33</v>
      </c>
    </row>
    <row r="33" spans="2:3" x14ac:dyDescent="0.25">
      <c r="C33" t="s">
        <v>32</v>
      </c>
    </row>
    <row r="34" spans="2:3" x14ac:dyDescent="0.25">
      <c r="C34" t="s">
        <v>34</v>
      </c>
    </row>
    <row r="36" spans="2:3" x14ac:dyDescent="0.25">
      <c r="B36" s="47" t="s">
        <v>24</v>
      </c>
      <c r="C36" s="46">
        <v>45084</v>
      </c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50"/>
  <sheetViews>
    <sheetView showGridLines="0"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9.140625" customWidth="1"/>
    <col min="2" max="5" width="7.7109375" customWidth="1"/>
    <col min="7" max="7" width="9.140625" customWidth="1"/>
    <col min="8" max="9" width="7.7109375" style="3" customWidth="1"/>
    <col min="10" max="10" width="7.7109375" customWidth="1"/>
    <col min="11" max="11" width="8.28515625" customWidth="1"/>
    <col min="12" max="15" width="7.7109375" customWidth="1"/>
    <col min="16" max="16" width="11" customWidth="1"/>
    <col min="17" max="17" width="10.140625" style="4" customWidth="1"/>
    <col min="18" max="19" width="9.140625" style="4"/>
  </cols>
  <sheetData>
    <row r="1" spans="1:19" ht="15.75" x14ac:dyDescent="0.25">
      <c r="A1" s="1" t="s">
        <v>47</v>
      </c>
      <c r="C1" s="2"/>
    </row>
    <row r="4" spans="1:19" x14ac:dyDescent="0.25">
      <c r="A4" s="5" t="s">
        <v>25</v>
      </c>
      <c r="J4" s="5" t="s">
        <v>26</v>
      </c>
      <c r="P4" s="4"/>
      <c r="S4"/>
    </row>
    <row r="5" spans="1:19" ht="36" customHeight="1" x14ac:dyDescent="0.25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33" t="s">
        <v>6</v>
      </c>
      <c r="J5" s="6" t="s">
        <v>0</v>
      </c>
      <c r="K5" s="7" t="s">
        <v>7</v>
      </c>
      <c r="L5" s="7" t="s">
        <v>8</v>
      </c>
      <c r="M5" s="7" t="s">
        <v>9</v>
      </c>
      <c r="N5" s="7" t="s">
        <v>10</v>
      </c>
      <c r="O5" s="7" t="s">
        <v>11</v>
      </c>
      <c r="P5" s="35" t="s">
        <v>12</v>
      </c>
      <c r="R5" s="8"/>
    </row>
    <row r="6" spans="1:19" x14ac:dyDescent="0.25">
      <c r="A6" s="9">
        <v>1993</v>
      </c>
      <c r="B6" s="10">
        <v>77372</v>
      </c>
      <c r="C6" s="10">
        <v>77241</v>
      </c>
      <c r="D6" s="10">
        <v>77462</v>
      </c>
      <c r="E6" s="10">
        <v>80679</v>
      </c>
      <c r="F6" s="10">
        <v>81337</v>
      </c>
      <c r="G6" s="34">
        <f t="shared" ref="G6:G11" si="0">C6+D6+E6</f>
        <v>235382</v>
      </c>
      <c r="J6" s="12">
        <v>1993</v>
      </c>
      <c r="K6" s="13">
        <v>10924.062106132384</v>
      </c>
      <c r="L6" s="13">
        <v>38158.258659654915</v>
      </c>
      <c r="M6" s="13">
        <v>49791.935047155457</v>
      </c>
      <c r="N6" s="13">
        <v>60502.11341214308</v>
      </c>
      <c r="O6" s="13">
        <v>24595.630774914167</v>
      </c>
      <c r="P6" s="36">
        <f>SUM(K6:O6)</f>
        <v>183972</v>
      </c>
    </row>
    <row r="7" spans="1:19" x14ac:dyDescent="0.25">
      <c r="A7" s="9">
        <v>1994</v>
      </c>
      <c r="B7" s="10">
        <v>73642</v>
      </c>
      <c r="C7" s="10">
        <v>77408</v>
      </c>
      <c r="D7" s="10">
        <v>77305</v>
      </c>
      <c r="E7" s="10">
        <v>77502</v>
      </c>
      <c r="F7" s="10">
        <v>80720</v>
      </c>
      <c r="G7" s="34">
        <f t="shared" si="0"/>
        <v>232215</v>
      </c>
      <c r="J7" s="12">
        <v>1994</v>
      </c>
      <c r="K7" s="13">
        <v>10357.824546916425</v>
      </c>
      <c r="L7" s="13">
        <v>36180.364444347862</v>
      </c>
      <c r="M7" s="13">
        <v>47211.021143900209</v>
      </c>
      <c r="N7" s="13">
        <v>57366.048394106656</v>
      </c>
      <c r="O7" s="13">
        <v>23320.741470728848</v>
      </c>
      <c r="P7" s="36">
        <f t="shared" ref="P7:P33" si="1">SUM(K7:O7)</f>
        <v>174436</v>
      </c>
    </row>
    <row r="8" spans="1:19" x14ac:dyDescent="0.25">
      <c r="A8" s="9">
        <v>1995</v>
      </c>
      <c r="B8" s="10">
        <v>72502</v>
      </c>
      <c r="C8" s="10">
        <v>73651</v>
      </c>
      <c r="D8" s="10">
        <v>77423</v>
      </c>
      <c r="E8" s="10">
        <v>77324</v>
      </c>
      <c r="F8" s="10">
        <v>77496</v>
      </c>
      <c r="G8" s="34">
        <f t="shared" si="0"/>
        <v>228398</v>
      </c>
      <c r="J8" s="12">
        <v>1995</v>
      </c>
      <c r="K8" s="13">
        <v>8424.413700000001</v>
      </c>
      <c r="L8" s="13">
        <v>32129.193899999998</v>
      </c>
      <c r="M8" s="13">
        <v>43189.268700000001</v>
      </c>
      <c r="N8" s="13">
        <v>55688.446799999998</v>
      </c>
      <c r="O8" s="13">
        <v>22265.676899999999</v>
      </c>
      <c r="P8" s="36">
        <f t="shared" si="1"/>
        <v>161697</v>
      </c>
    </row>
    <row r="9" spans="1:19" x14ac:dyDescent="0.25">
      <c r="A9" s="9">
        <v>1996</v>
      </c>
      <c r="B9" s="11">
        <v>65623</v>
      </c>
      <c r="C9" s="11">
        <v>72487</v>
      </c>
      <c r="D9" s="11">
        <v>73665</v>
      </c>
      <c r="E9" s="11">
        <v>77423</v>
      </c>
      <c r="F9" s="11">
        <v>77329</v>
      </c>
      <c r="G9" s="34">
        <f t="shared" si="0"/>
        <v>223575</v>
      </c>
      <c r="J9" s="12">
        <v>1996</v>
      </c>
      <c r="K9" s="13">
        <v>7809</v>
      </c>
      <c r="L9" s="13">
        <v>33821</v>
      </c>
      <c r="M9" s="13">
        <v>44194</v>
      </c>
      <c r="N9" s="13">
        <v>57504</v>
      </c>
      <c r="O9" s="13">
        <v>24826</v>
      </c>
      <c r="P9" s="36">
        <f t="shared" si="1"/>
        <v>168154</v>
      </c>
    </row>
    <row r="10" spans="1:19" x14ac:dyDescent="0.25">
      <c r="A10" s="9">
        <v>1997</v>
      </c>
      <c r="B10" s="11">
        <v>60738</v>
      </c>
      <c r="C10" s="11">
        <v>65612</v>
      </c>
      <c r="D10" s="11">
        <v>72483</v>
      </c>
      <c r="E10" s="11">
        <v>73647</v>
      </c>
      <c r="F10" s="11">
        <v>77413</v>
      </c>
      <c r="G10" s="34">
        <f t="shared" si="0"/>
        <v>211742</v>
      </c>
      <c r="J10" s="12">
        <v>1997</v>
      </c>
      <c r="K10" s="14">
        <v>7071</v>
      </c>
      <c r="L10" s="14">
        <v>33098</v>
      </c>
      <c r="M10" s="14">
        <v>46683</v>
      </c>
      <c r="N10" s="14">
        <v>58023</v>
      </c>
      <c r="O10" s="14">
        <v>24425</v>
      </c>
      <c r="P10" s="36">
        <f t="shared" si="1"/>
        <v>169300</v>
      </c>
    </row>
    <row r="11" spans="1:19" x14ac:dyDescent="0.25">
      <c r="A11" s="9">
        <v>1998</v>
      </c>
      <c r="B11" s="11">
        <v>59499</v>
      </c>
      <c r="C11" s="11">
        <v>60693</v>
      </c>
      <c r="D11" s="11">
        <v>65578</v>
      </c>
      <c r="E11" s="11">
        <v>72488</v>
      </c>
      <c r="F11" s="11">
        <v>73636</v>
      </c>
      <c r="G11" s="34">
        <f t="shared" si="0"/>
        <v>198759</v>
      </c>
      <c r="J11" s="12">
        <v>1998</v>
      </c>
      <c r="K11" s="13">
        <v>7405</v>
      </c>
      <c r="L11" s="13">
        <v>32140</v>
      </c>
      <c r="M11" s="13">
        <v>44277</v>
      </c>
      <c r="N11" s="13">
        <v>59052</v>
      </c>
      <c r="O11" s="13">
        <v>24630</v>
      </c>
      <c r="P11" s="36">
        <f t="shared" si="1"/>
        <v>167504</v>
      </c>
    </row>
    <row r="12" spans="1:19" x14ac:dyDescent="0.25">
      <c r="A12" s="9">
        <v>1999</v>
      </c>
      <c r="B12" s="11">
        <v>58574</v>
      </c>
      <c r="C12" s="11">
        <v>59466</v>
      </c>
      <c r="D12" s="11">
        <v>60695</v>
      </c>
      <c r="E12" s="11">
        <v>65569</v>
      </c>
      <c r="F12" s="11">
        <v>72488</v>
      </c>
      <c r="G12" s="34">
        <v>185730</v>
      </c>
      <c r="J12" s="12">
        <v>1999</v>
      </c>
      <c r="K12" s="13">
        <v>8276</v>
      </c>
      <c r="L12" s="13">
        <v>32402</v>
      </c>
      <c r="M12" s="13">
        <v>41737</v>
      </c>
      <c r="N12" s="13">
        <v>54875</v>
      </c>
      <c r="O12" s="13">
        <v>24528</v>
      </c>
      <c r="P12" s="36">
        <f t="shared" si="1"/>
        <v>161818</v>
      </c>
    </row>
    <row r="13" spans="1:19" x14ac:dyDescent="0.25">
      <c r="A13" s="9">
        <v>2000</v>
      </c>
      <c r="B13" s="11">
        <v>57043</v>
      </c>
      <c r="C13" s="11">
        <v>58556</v>
      </c>
      <c r="D13" s="11">
        <v>59464</v>
      </c>
      <c r="E13" s="11">
        <v>60697</v>
      </c>
      <c r="F13" s="11">
        <v>65552</v>
      </c>
      <c r="G13" s="34">
        <v>178717</v>
      </c>
      <c r="J13" s="12">
        <v>2000</v>
      </c>
      <c r="K13" s="13">
        <v>8306</v>
      </c>
      <c r="L13" s="13">
        <v>31736</v>
      </c>
      <c r="M13" s="13">
        <v>40514</v>
      </c>
      <c r="N13" s="13">
        <v>50671</v>
      </c>
      <c r="O13" s="13">
        <v>23005</v>
      </c>
      <c r="P13" s="36">
        <f t="shared" si="1"/>
        <v>154232</v>
      </c>
    </row>
    <row r="14" spans="1:19" x14ac:dyDescent="0.25">
      <c r="A14" s="9">
        <v>2001</v>
      </c>
      <c r="B14" s="11">
        <v>55632</v>
      </c>
      <c r="C14" s="11">
        <v>56386</v>
      </c>
      <c r="D14" s="11">
        <v>57845</v>
      </c>
      <c r="E14" s="11">
        <v>59967</v>
      </c>
      <c r="F14" s="11">
        <v>61038</v>
      </c>
      <c r="G14" s="34">
        <v>174198</v>
      </c>
      <c r="J14" s="12">
        <v>2001</v>
      </c>
      <c r="K14" s="13">
        <v>9043</v>
      </c>
      <c r="L14" s="13">
        <v>31515</v>
      </c>
      <c r="M14" s="13">
        <v>39479</v>
      </c>
      <c r="N14" s="13">
        <v>48815</v>
      </c>
      <c r="O14" s="13">
        <v>21735</v>
      </c>
      <c r="P14" s="36">
        <f t="shared" si="1"/>
        <v>150587</v>
      </c>
    </row>
    <row r="15" spans="1:19" x14ac:dyDescent="0.25">
      <c r="A15" s="9">
        <v>2002</v>
      </c>
      <c r="B15" s="11">
        <v>53919</v>
      </c>
      <c r="C15" s="11">
        <v>55635</v>
      </c>
      <c r="D15" s="11">
        <v>56395</v>
      </c>
      <c r="E15" s="11">
        <v>57858</v>
      </c>
      <c r="F15" s="11">
        <v>59961</v>
      </c>
      <c r="G15" s="34">
        <v>169888</v>
      </c>
      <c r="J15" s="12">
        <v>2002</v>
      </c>
      <c r="K15" s="15">
        <v>9561</v>
      </c>
      <c r="L15" s="15">
        <v>31897</v>
      </c>
      <c r="M15" s="15">
        <v>39313</v>
      </c>
      <c r="N15" s="15">
        <v>48360</v>
      </c>
      <c r="O15" s="15">
        <v>21994</v>
      </c>
      <c r="P15" s="36">
        <f>SUM(K15:O15)</f>
        <v>151125</v>
      </c>
    </row>
    <row r="16" spans="1:19" x14ac:dyDescent="0.25">
      <c r="A16" s="9">
        <v>2003</v>
      </c>
      <c r="B16" s="11">
        <v>50804</v>
      </c>
      <c r="C16" s="11">
        <v>53905</v>
      </c>
      <c r="D16" s="11">
        <v>55651</v>
      </c>
      <c r="E16" s="11">
        <v>56403</v>
      </c>
      <c r="F16" s="11">
        <v>57863</v>
      </c>
      <c r="G16" s="34">
        <v>165959</v>
      </c>
      <c r="J16" s="12">
        <v>2003</v>
      </c>
      <c r="K16" s="15">
        <v>9531</v>
      </c>
      <c r="L16" s="15">
        <v>32390</v>
      </c>
      <c r="M16" s="15">
        <v>39724</v>
      </c>
      <c r="N16" s="15">
        <v>47495</v>
      </c>
      <c r="O16" s="15">
        <v>21578</v>
      </c>
      <c r="P16" s="36">
        <f t="shared" si="1"/>
        <v>150718</v>
      </c>
    </row>
    <row r="17" spans="1:18" x14ac:dyDescent="0.25">
      <c r="A17" s="9">
        <v>2004</v>
      </c>
      <c r="B17" s="11">
        <v>50458</v>
      </c>
      <c r="C17" s="11">
        <v>50803</v>
      </c>
      <c r="D17" s="11">
        <v>53914</v>
      </c>
      <c r="E17" s="11">
        <v>55642</v>
      </c>
      <c r="F17" s="11">
        <v>56400</v>
      </c>
      <c r="G17" s="34">
        <v>160359</v>
      </c>
      <c r="J17" s="12">
        <v>2004</v>
      </c>
      <c r="K17" s="15">
        <v>10384</v>
      </c>
      <c r="L17" s="15">
        <v>30780</v>
      </c>
      <c r="M17" s="15">
        <v>39706</v>
      </c>
      <c r="N17" s="15">
        <v>47124</v>
      </c>
      <c r="O17" s="15">
        <v>21238</v>
      </c>
      <c r="P17" s="36">
        <f t="shared" si="1"/>
        <v>149232</v>
      </c>
    </row>
    <row r="18" spans="1:18" x14ac:dyDescent="0.25">
      <c r="A18" s="9">
        <v>2005</v>
      </c>
      <c r="B18" s="11">
        <v>51353</v>
      </c>
      <c r="C18" s="11">
        <v>50472</v>
      </c>
      <c r="D18" s="11">
        <v>50822</v>
      </c>
      <c r="E18" s="11">
        <v>53936</v>
      </c>
      <c r="F18" s="11">
        <v>55644</v>
      </c>
      <c r="G18" s="34">
        <f t="shared" ref="G18:G33" si="2">C18+D18+E18</f>
        <v>155230</v>
      </c>
      <c r="J18" s="12">
        <v>2005</v>
      </c>
      <c r="K18" s="15">
        <v>8468</v>
      </c>
      <c r="L18" s="15">
        <v>30043</v>
      </c>
      <c r="M18" s="15">
        <v>36976</v>
      </c>
      <c r="N18" s="15">
        <v>45762</v>
      </c>
      <c r="O18" s="15">
        <v>20565</v>
      </c>
      <c r="P18" s="36">
        <f t="shared" si="1"/>
        <v>141814</v>
      </c>
      <c r="R18" s="16"/>
    </row>
    <row r="19" spans="1:18" x14ac:dyDescent="0.25">
      <c r="A19" s="9">
        <v>2006</v>
      </c>
      <c r="B19" s="11">
        <v>53383</v>
      </c>
      <c r="C19" s="11">
        <v>51370</v>
      </c>
      <c r="D19" s="11">
        <v>50469</v>
      </c>
      <c r="E19" s="11">
        <v>50830</v>
      </c>
      <c r="F19" s="11">
        <v>53939</v>
      </c>
      <c r="G19" s="34">
        <f t="shared" si="2"/>
        <v>152669</v>
      </c>
      <c r="J19" s="12">
        <v>2006</v>
      </c>
      <c r="K19" s="15">
        <v>8088</v>
      </c>
      <c r="L19" s="15">
        <v>31729</v>
      </c>
      <c r="M19" s="15">
        <v>37238</v>
      </c>
      <c r="N19" s="15">
        <v>42665</v>
      </c>
      <c r="O19" s="15">
        <v>20294</v>
      </c>
      <c r="P19" s="36">
        <f t="shared" si="1"/>
        <v>140014</v>
      </c>
      <c r="R19" s="16"/>
    </row>
    <row r="20" spans="1:18" x14ac:dyDescent="0.25">
      <c r="A20" s="9">
        <v>2007</v>
      </c>
      <c r="B20" s="11">
        <v>54108</v>
      </c>
      <c r="C20" s="11">
        <v>53398</v>
      </c>
      <c r="D20" s="11">
        <v>51390</v>
      </c>
      <c r="E20" s="11">
        <v>50469</v>
      </c>
      <c r="F20" s="11">
        <v>50842</v>
      </c>
      <c r="G20" s="34">
        <f t="shared" si="2"/>
        <v>155257</v>
      </c>
      <c r="J20" s="12">
        <v>2007</v>
      </c>
      <c r="K20" s="15">
        <v>6924</v>
      </c>
      <c r="L20" s="15">
        <v>33449</v>
      </c>
      <c r="M20" s="15">
        <v>38249</v>
      </c>
      <c r="N20" s="15">
        <v>41826</v>
      </c>
      <c r="O20" s="15">
        <v>18926</v>
      </c>
      <c r="P20" s="36">
        <f t="shared" si="1"/>
        <v>139374</v>
      </c>
      <c r="R20" s="16"/>
    </row>
    <row r="21" spans="1:18" x14ac:dyDescent="0.25">
      <c r="A21" s="9">
        <v>2008</v>
      </c>
      <c r="B21" s="11">
        <v>53648</v>
      </c>
      <c r="C21" s="11">
        <v>54121</v>
      </c>
      <c r="D21" s="11">
        <v>53409</v>
      </c>
      <c r="E21" s="11">
        <v>51412</v>
      </c>
      <c r="F21" s="11">
        <v>50472</v>
      </c>
      <c r="G21" s="34">
        <f t="shared" si="2"/>
        <v>158942</v>
      </c>
      <c r="J21" s="12">
        <v>2008</v>
      </c>
      <c r="K21" s="15">
        <v>5392</v>
      </c>
      <c r="L21" s="15">
        <v>32976</v>
      </c>
      <c r="M21" s="15">
        <v>38993</v>
      </c>
      <c r="N21" s="15">
        <v>42047</v>
      </c>
      <c r="O21" s="15">
        <v>18778</v>
      </c>
      <c r="P21" s="36">
        <f t="shared" si="1"/>
        <v>138186</v>
      </c>
      <c r="R21" s="16"/>
    </row>
    <row r="22" spans="1:18" x14ac:dyDescent="0.25">
      <c r="A22" s="9">
        <v>2009</v>
      </c>
      <c r="B22" s="11">
        <v>54231</v>
      </c>
      <c r="C22" s="11">
        <v>53659</v>
      </c>
      <c r="D22" s="11">
        <v>54138</v>
      </c>
      <c r="E22" s="11">
        <v>53423</v>
      </c>
      <c r="F22" s="11">
        <v>51403</v>
      </c>
      <c r="G22" s="34">
        <f t="shared" si="2"/>
        <v>161220</v>
      </c>
      <c r="J22" s="12">
        <v>2009</v>
      </c>
      <c r="K22" s="15">
        <v>4804</v>
      </c>
      <c r="L22" s="15">
        <v>32180</v>
      </c>
      <c r="M22" s="15">
        <v>39153</v>
      </c>
      <c r="N22" s="15">
        <v>43509</v>
      </c>
      <c r="O22" s="15">
        <v>18850</v>
      </c>
      <c r="P22" s="36">
        <f t="shared" si="1"/>
        <v>138496</v>
      </c>
      <c r="R22" s="16"/>
    </row>
    <row r="23" spans="1:18" x14ac:dyDescent="0.25">
      <c r="A23" s="9">
        <v>2010</v>
      </c>
      <c r="B23" s="11">
        <v>57189</v>
      </c>
      <c r="C23" s="11">
        <v>54270</v>
      </c>
      <c r="D23" s="11">
        <v>53663</v>
      </c>
      <c r="E23" s="11">
        <v>54149</v>
      </c>
      <c r="F23" s="11">
        <v>53432</v>
      </c>
      <c r="G23" s="34">
        <f t="shared" si="2"/>
        <v>162082</v>
      </c>
      <c r="J23" s="12">
        <v>2010</v>
      </c>
      <c r="K23" s="15">
        <v>4435</v>
      </c>
      <c r="L23" s="15">
        <v>32537</v>
      </c>
      <c r="M23" s="15">
        <v>38802</v>
      </c>
      <c r="N23" s="15">
        <v>44094</v>
      </c>
      <c r="O23" s="15">
        <v>19371</v>
      </c>
      <c r="P23" s="36">
        <f t="shared" si="1"/>
        <v>139239</v>
      </c>
      <c r="R23" s="16"/>
    </row>
    <row r="24" spans="1:18" x14ac:dyDescent="0.25">
      <c r="A24" s="9">
        <v>2011</v>
      </c>
      <c r="B24" s="11">
        <v>59722</v>
      </c>
      <c r="C24" s="11">
        <v>57077</v>
      </c>
      <c r="D24" s="11">
        <v>54439</v>
      </c>
      <c r="E24" s="11">
        <v>54008</v>
      </c>
      <c r="F24" s="11">
        <v>54527</v>
      </c>
      <c r="G24" s="34">
        <f t="shared" si="2"/>
        <v>165524</v>
      </c>
      <c r="J24" s="12">
        <v>2011</v>
      </c>
      <c r="K24" s="15">
        <v>6156</v>
      </c>
      <c r="L24" s="15">
        <v>35526</v>
      </c>
      <c r="M24" s="15">
        <v>39371</v>
      </c>
      <c r="N24" s="15">
        <v>43507</v>
      </c>
      <c r="O24" s="15">
        <v>19570</v>
      </c>
      <c r="P24" s="36">
        <f t="shared" si="1"/>
        <v>144130</v>
      </c>
      <c r="R24" s="16"/>
    </row>
    <row r="25" spans="1:18" x14ac:dyDescent="0.25">
      <c r="A25" s="9">
        <v>2012</v>
      </c>
      <c r="B25" s="11">
        <v>57903</v>
      </c>
      <c r="C25" s="11">
        <v>59805</v>
      </c>
      <c r="D25" s="11">
        <v>57141</v>
      </c>
      <c r="E25" s="11">
        <v>54464</v>
      </c>
      <c r="F25" s="11">
        <v>54015</v>
      </c>
      <c r="G25" s="34">
        <f t="shared" si="2"/>
        <v>171410</v>
      </c>
      <c r="J25" s="12">
        <v>2012</v>
      </c>
      <c r="K25" s="15">
        <v>6925</v>
      </c>
      <c r="L25" s="15">
        <v>37258</v>
      </c>
      <c r="M25" s="15">
        <v>41906</v>
      </c>
      <c r="N25" s="15">
        <v>43893</v>
      </c>
      <c r="O25" s="15">
        <v>19529</v>
      </c>
      <c r="P25" s="36">
        <f t="shared" si="1"/>
        <v>149511</v>
      </c>
      <c r="R25" s="16"/>
    </row>
    <row r="26" spans="1:18" x14ac:dyDescent="0.25">
      <c r="A26" s="9">
        <v>2013</v>
      </c>
      <c r="B26" s="11">
        <v>61242</v>
      </c>
      <c r="C26" s="11">
        <v>58025</v>
      </c>
      <c r="D26" s="11">
        <v>59825</v>
      </c>
      <c r="E26" s="11">
        <v>57122</v>
      </c>
      <c r="F26" s="11">
        <v>54485</v>
      </c>
      <c r="G26" s="34">
        <f t="shared" si="2"/>
        <v>174972</v>
      </c>
      <c r="J26" s="12">
        <v>2013</v>
      </c>
      <c r="K26" s="15">
        <v>7098</v>
      </c>
      <c r="L26" s="15">
        <v>36951</v>
      </c>
      <c r="M26" s="15">
        <v>43847</v>
      </c>
      <c r="N26" s="15">
        <v>45961</v>
      </c>
      <c r="O26" s="15">
        <v>19202</v>
      </c>
      <c r="P26" s="36">
        <f t="shared" si="1"/>
        <v>153059</v>
      </c>
      <c r="R26" s="16"/>
    </row>
    <row r="27" spans="1:18" x14ac:dyDescent="0.25">
      <c r="A27" s="9">
        <v>2014</v>
      </c>
      <c r="B27" s="11">
        <v>56576</v>
      </c>
      <c r="C27" s="11">
        <v>61365</v>
      </c>
      <c r="D27" s="11">
        <v>58073</v>
      </c>
      <c r="E27" s="11">
        <v>59854</v>
      </c>
      <c r="F27" s="11">
        <v>57082</v>
      </c>
      <c r="G27" s="34">
        <f t="shared" si="2"/>
        <v>179292</v>
      </c>
      <c r="J27" s="12">
        <v>2014</v>
      </c>
      <c r="K27" s="15">
        <v>7560</v>
      </c>
      <c r="L27" s="15">
        <v>36811</v>
      </c>
      <c r="M27" s="15">
        <v>43600</v>
      </c>
      <c r="N27" s="15">
        <v>48118</v>
      </c>
      <c r="O27" s="15">
        <v>20313</v>
      </c>
      <c r="P27" s="36">
        <f t="shared" si="1"/>
        <v>156402</v>
      </c>
      <c r="R27" s="16"/>
    </row>
    <row r="28" spans="1:18" x14ac:dyDescent="0.25">
      <c r="A28" s="9">
        <v>2015</v>
      </c>
      <c r="B28" s="11">
        <v>55942</v>
      </c>
      <c r="C28" s="11">
        <v>56678</v>
      </c>
      <c r="D28" s="11">
        <v>61426</v>
      </c>
      <c r="E28" s="11">
        <v>58113</v>
      </c>
      <c r="F28" s="11">
        <v>59818</v>
      </c>
      <c r="G28" s="34">
        <f t="shared" si="2"/>
        <v>176217</v>
      </c>
      <c r="J28" s="12">
        <v>2015</v>
      </c>
      <c r="K28" s="15">
        <v>8966</v>
      </c>
      <c r="L28" s="15">
        <v>37650</v>
      </c>
      <c r="M28" s="15">
        <v>43515</v>
      </c>
      <c r="N28" s="15">
        <v>47149</v>
      </c>
      <c r="O28" s="15">
        <v>20676</v>
      </c>
      <c r="P28" s="36">
        <f t="shared" si="1"/>
        <v>157956</v>
      </c>
      <c r="R28" s="16"/>
    </row>
    <row r="29" spans="1:18" x14ac:dyDescent="0.25">
      <c r="A29" s="9">
        <v>2016</v>
      </c>
      <c r="B29" s="11">
        <v>56394</v>
      </c>
      <c r="C29" s="11">
        <v>56156</v>
      </c>
      <c r="D29" s="11">
        <v>56811</v>
      </c>
      <c r="E29" s="11">
        <v>61481</v>
      </c>
      <c r="F29" s="11">
        <v>58108</v>
      </c>
      <c r="G29" s="34">
        <f t="shared" si="2"/>
        <v>174448</v>
      </c>
      <c r="H29" s="17"/>
      <c r="J29" s="12">
        <v>2016</v>
      </c>
      <c r="K29" s="15">
        <v>8366</v>
      </c>
      <c r="L29" s="15">
        <v>38025</v>
      </c>
      <c r="M29" s="15">
        <v>44269</v>
      </c>
      <c r="N29" s="15">
        <v>47373</v>
      </c>
      <c r="O29" s="15">
        <v>21048</v>
      </c>
      <c r="P29" s="36">
        <f t="shared" si="1"/>
        <v>159081</v>
      </c>
      <c r="R29" s="16"/>
    </row>
    <row r="30" spans="1:18" x14ac:dyDescent="0.25">
      <c r="A30" s="9">
        <v>2017</v>
      </c>
      <c r="B30" s="11">
        <v>57279</v>
      </c>
      <c r="C30" s="11">
        <v>56604</v>
      </c>
      <c r="D30" s="11">
        <v>56274</v>
      </c>
      <c r="E30" s="11">
        <v>56905</v>
      </c>
      <c r="F30" s="11">
        <v>61494</v>
      </c>
      <c r="G30" s="34">
        <f t="shared" si="2"/>
        <v>169783</v>
      </c>
      <c r="H30" s="17"/>
      <c r="J30" s="12">
        <v>2017</v>
      </c>
      <c r="K30" s="15">
        <v>8767</v>
      </c>
      <c r="L30" s="15">
        <v>38443</v>
      </c>
      <c r="M30" s="15">
        <v>44229</v>
      </c>
      <c r="N30" s="15">
        <v>47843</v>
      </c>
      <c r="O30" s="15">
        <v>21027</v>
      </c>
      <c r="P30" s="36">
        <f t="shared" si="1"/>
        <v>160309</v>
      </c>
      <c r="R30" s="16"/>
    </row>
    <row r="31" spans="1:18" x14ac:dyDescent="0.25">
      <c r="A31" s="9">
        <v>2018</v>
      </c>
      <c r="B31" s="11">
        <v>59358</v>
      </c>
      <c r="C31" s="11">
        <v>57499</v>
      </c>
      <c r="D31" s="11">
        <v>56746</v>
      </c>
      <c r="E31" s="11">
        <v>56360</v>
      </c>
      <c r="F31" s="11">
        <v>56950</v>
      </c>
      <c r="G31" s="34">
        <f t="shared" si="2"/>
        <v>170605</v>
      </c>
      <c r="H31" s="17"/>
      <c r="J31" s="12">
        <v>2018</v>
      </c>
      <c r="K31" s="15">
        <v>8616</v>
      </c>
      <c r="L31" s="15">
        <v>39090</v>
      </c>
      <c r="M31" s="15">
        <v>44632</v>
      </c>
      <c r="N31" s="15">
        <v>47754</v>
      </c>
      <c r="O31" s="15">
        <v>22250</v>
      </c>
      <c r="P31" s="36">
        <f t="shared" si="1"/>
        <v>162342</v>
      </c>
      <c r="R31" s="16"/>
    </row>
    <row r="32" spans="1:18" x14ac:dyDescent="0.25">
      <c r="A32" s="9">
        <v>2019</v>
      </c>
      <c r="B32" s="11">
        <v>59802</v>
      </c>
      <c r="C32" s="11">
        <v>59601</v>
      </c>
      <c r="D32" s="11">
        <v>57647</v>
      </c>
      <c r="E32" s="11">
        <v>56889</v>
      </c>
      <c r="F32" s="11">
        <v>56439</v>
      </c>
      <c r="G32" s="34">
        <f t="shared" si="2"/>
        <v>174137</v>
      </c>
      <c r="H32" s="17"/>
      <c r="J32" s="12">
        <v>2019</v>
      </c>
      <c r="K32" s="15">
        <v>9038</v>
      </c>
      <c r="L32" s="15">
        <v>40477</v>
      </c>
      <c r="M32" s="15">
        <v>45784</v>
      </c>
      <c r="N32" s="15">
        <v>48457</v>
      </c>
      <c r="O32" s="15">
        <v>22109</v>
      </c>
      <c r="P32" s="36">
        <f>SUM(K32:O32)</f>
        <v>165865</v>
      </c>
      <c r="R32" s="16"/>
    </row>
    <row r="33" spans="1:18" x14ac:dyDescent="0.25">
      <c r="A33" s="9">
        <v>2020</v>
      </c>
      <c r="B33" s="11">
        <v>59523</v>
      </c>
      <c r="C33" s="11">
        <v>60042</v>
      </c>
      <c r="D33" s="11">
        <v>59763</v>
      </c>
      <c r="E33" s="11">
        <v>57814</v>
      </c>
      <c r="F33" s="11">
        <v>57016</v>
      </c>
      <c r="G33" s="34">
        <f t="shared" si="2"/>
        <v>177619</v>
      </c>
      <c r="H33" s="17"/>
      <c r="J33" s="12">
        <v>2020</v>
      </c>
      <c r="K33" s="15">
        <v>7913</v>
      </c>
      <c r="L33" s="15">
        <v>39816</v>
      </c>
      <c r="M33" s="15">
        <v>47226</v>
      </c>
      <c r="N33" s="15">
        <v>49296</v>
      </c>
      <c r="O33" s="15">
        <v>22310</v>
      </c>
      <c r="P33" s="36">
        <f t="shared" si="1"/>
        <v>166561</v>
      </c>
      <c r="R33" s="16"/>
    </row>
    <row r="34" spans="1:18" x14ac:dyDescent="0.25">
      <c r="A34" s="9">
        <v>2021</v>
      </c>
      <c r="B34" s="11">
        <v>59066</v>
      </c>
      <c r="C34" s="11">
        <v>60111</v>
      </c>
      <c r="D34" s="11">
        <v>60788</v>
      </c>
      <c r="E34" s="11">
        <v>60465</v>
      </c>
      <c r="F34" s="11">
        <v>58728</v>
      </c>
      <c r="G34" s="34">
        <f>C34+D34+E34</f>
        <v>181364</v>
      </c>
      <c r="H34" s="17"/>
      <c r="J34" s="12">
        <v>2021</v>
      </c>
      <c r="K34" s="15">
        <v>7126</v>
      </c>
      <c r="L34" s="15">
        <v>39827</v>
      </c>
      <c r="M34" s="15">
        <v>47339</v>
      </c>
      <c r="N34" s="15">
        <v>53997</v>
      </c>
      <c r="O34" s="15">
        <v>24251</v>
      </c>
      <c r="P34" s="36">
        <f>SUM(K34:O34)</f>
        <v>172540</v>
      </c>
      <c r="R34" s="16"/>
    </row>
    <row r="35" spans="1:18" x14ac:dyDescent="0.25">
      <c r="A35" s="9">
        <v>2022</v>
      </c>
      <c r="B35" s="11">
        <v>57665</v>
      </c>
      <c r="C35" s="11">
        <v>59256</v>
      </c>
      <c r="D35" s="11">
        <v>60199</v>
      </c>
      <c r="E35" s="11">
        <v>60836</v>
      </c>
      <c r="F35" s="11">
        <v>60530</v>
      </c>
      <c r="G35" s="34">
        <f>C35+D35+E35</f>
        <v>180291</v>
      </c>
      <c r="H35" s="17"/>
      <c r="J35" s="12">
        <v>2022</v>
      </c>
      <c r="K35" s="15">
        <v>8146</v>
      </c>
      <c r="L35" s="15">
        <v>40616</v>
      </c>
      <c r="M35" s="15">
        <v>48231</v>
      </c>
      <c r="N35" s="15">
        <v>55384</v>
      </c>
      <c r="O35" s="15">
        <v>25676</v>
      </c>
      <c r="P35" s="36">
        <f>SUM(K35:O35)</f>
        <v>178053</v>
      </c>
      <c r="R35" s="16"/>
    </row>
    <row r="36" spans="1:18" x14ac:dyDescent="0.25">
      <c r="A36" s="18"/>
      <c r="G36" s="19" t="s">
        <v>36</v>
      </c>
      <c r="J36" s="18" t="s">
        <v>14</v>
      </c>
      <c r="P36" s="19" t="s">
        <v>13</v>
      </c>
    </row>
    <row r="37" spans="1:18" x14ac:dyDescent="0.25">
      <c r="A37" s="18"/>
      <c r="J37" s="18" t="s">
        <v>15</v>
      </c>
    </row>
    <row r="38" spans="1:18" x14ac:dyDescent="0.25">
      <c r="A38" s="5" t="s">
        <v>16</v>
      </c>
      <c r="G38" s="20"/>
    </row>
    <row r="39" spans="1:18" x14ac:dyDescent="0.25">
      <c r="A39" s="6" t="s">
        <v>0</v>
      </c>
      <c r="B39" s="21" t="s">
        <v>17</v>
      </c>
      <c r="C39" s="21" t="s">
        <v>18</v>
      </c>
      <c r="D39" s="21" t="s">
        <v>19</v>
      </c>
      <c r="E39" s="21" t="s">
        <v>20</v>
      </c>
      <c r="F39" s="22" t="s">
        <v>21</v>
      </c>
      <c r="G39" s="37" t="s">
        <v>22</v>
      </c>
    </row>
    <row r="40" spans="1:18" x14ac:dyDescent="0.25">
      <c r="A40" s="23">
        <v>1993</v>
      </c>
      <c r="B40" s="24">
        <f>K6/B6</f>
        <v>0.14118882937150887</v>
      </c>
      <c r="C40" s="24">
        <f t="shared" ref="B40:G55" si="3">L6/C6</f>
        <v>0.49401559611676332</v>
      </c>
      <c r="D40" s="24">
        <f t="shared" si="3"/>
        <v>0.64279175656651588</v>
      </c>
      <c r="E40" s="24">
        <f t="shared" si="3"/>
        <v>0.74991154342695221</v>
      </c>
      <c r="F40" s="25">
        <f t="shared" si="3"/>
        <v>0.30239166400179707</v>
      </c>
      <c r="G40" s="39">
        <f>P6/G6</f>
        <v>0.7815890764799347</v>
      </c>
      <c r="J40" t="s">
        <v>28</v>
      </c>
    </row>
    <row r="41" spans="1:18" x14ac:dyDescent="0.25">
      <c r="A41" s="12">
        <v>1994</v>
      </c>
      <c r="B41" s="24">
        <f t="shared" si="3"/>
        <v>0.14065104895190822</v>
      </c>
      <c r="C41" s="24">
        <f t="shared" si="3"/>
        <v>0.46739825915083533</v>
      </c>
      <c r="D41" s="24">
        <f t="shared" si="3"/>
        <v>0.61071109428756498</v>
      </c>
      <c r="E41" s="24">
        <f t="shared" si="3"/>
        <v>0.74018797442784257</v>
      </c>
      <c r="F41" s="25">
        <f t="shared" si="3"/>
        <v>0.28890908660466857</v>
      </c>
      <c r="G41" s="39">
        <f>P7/G7</f>
        <v>0.75118317076846886</v>
      </c>
      <c r="J41" s="26"/>
    </row>
    <row r="42" spans="1:18" x14ac:dyDescent="0.25">
      <c r="A42" s="12">
        <v>1995</v>
      </c>
      <c r="B42" s="24">
        <f t="shared" si="3"/>
        <v>0.11619560425919287</v>
      </c>
      <c r="C42" s="24">
        <f t="shared" si="3"/>
        <v>0.43623567772331673</v>
      </c>
      <c r="D42" s="24">
        <f t="shared" si="3"/>
        <v>0.55783512263797586</v>
      </c>
      <c r="E42" s="24">
        <f t="shared" si="3"/>
        <v>0.72019614608659666</v>
      </c>
      <c r="F42" s="25">
        <f t="shared" si="3"/>
        <v>0.28731388587798079</v>
      </c>
      <c r="G42" s="39">
        <f t="shared" si="3"/>
        <v>0.70796154081909646</v>
      </c>
      <c r="J42" s="26"/>
    </row>
    <row r="43" spans="1:18" x14ac:dyDescent="0.25">
      <c r="A43" s="12">
        <v>1996</v>
      </c>
      <c r="B43" s="24">
        <f t="shared" si="3"/>
        <v>0.11899791231732777</v>
      </c>
      <c r="C43" s="24">
        <f t="shared" si="3"/>
        <v>0.46658021438326874</v>
      </c>
      <c r="D43" s="24">
        <f t="shared" si="3"/>
        <v>0.59993212516120276</v>
      </c>
      <c r="E43" s="24">
        <f t="shared" si="3"/>
        <v>0.74272503002983614</v>
      </c>
      <c r="F43" s="25">
        <f t="shared" si="3"/>
        <v>0.32104385159513249</v>
      </c>
      <c r="G43" s="39">
        <f t="shared" si="3"/>
        <v>0.75211450296321147</v>
      </c>
    </row>
    <row r="44" spans="1:18" x14ac:dyDescent="0.25">
      <c r="A44" s="12">
        <v>1997</v>
      </c>
      <c r="B44" s="24">
        <f t="shared" si="3"/>
        <v>0.11641805788797788</v>
      </c>
      <c r="C44" s="24">
        <f t="shared" si="3"/>
        <v>0.50445040541364383</v>
      </c>
      <c r="D44" s="24">
        <f t="shared" si="3"/>
        <v>0.64405446794420762</v>
      </c>
      <c r="E44" s="24">
        <f t="shared" si="3"/>
        <v>0.78785286569717705</v>
      </c>
      <c r="F44" s="25">
        <f t="shared" si="3"/>
        <v>0.31551548189580564</v>
      </c>
      <c r="G44" s="39">
        <f t="shared" si="3"/>
        <v>0.79955795260269569</v>
      </c>
    </row>
    <row r="45" spans="1:18" x14ac:dyDescent="0.25">
      <c r="A45" s="12">
        <v>1998</v>
      </c>
      <c r="B45" s="24">
        <f t="shared" si="3"/>
        <v>0.12445587320795308</v>
      </c>
      <c r="C45" s="24">
        <f t="shared" si="3"/>
        <v>0.5295503600085677</v>
      </c>
      <c r="D45" s="24">
        <f t="shared" si="3"/>
        <v>0.67518070084479553</v>
      </c>
      <c r="E45" s="24">
        <f t="shared" si="3"/>
        <v>0.81464518265092156</v>
      </c>
      <c r="F45" s="25">
        <f t="shared" si="3"/>
        <v>0.33448313325004075</v>
      </c>
      <c r="G45" s="39">
        <f t="shared" si="3"/>
        <v>0.84274925915304466</v>
      </c>
    </row>
    <row r="46" spans="1:18" x14ac:dyDescent="0.25">
      <c r="A46" s="12">
        <v>1999</v>
      </c>
      <c r="B46" s="24">
        <f t="shared" si="3"/>
        <v>0.14129135794038311</v>
      </c>
      <c r="C46" s="24">
        <f t="shared" si="3"/>
        <v>0.54488279016580898</v>
      </c>
      <c r="D46" s="24">
        <f t="shared" si="3"/>
        <v>0.68765137161215917</v>
      </c>
      <c r="E46" s="24">
        <f t="shared" si="3"/>
        <v>0.83690463481218258</v>
      </c>
      <c r="F46" s="25">
        <f t="shared" si="3"/>
        <v>0.33837324798587354</v>
      </c>
      <c r="G46" s="39">
        <f t="shared" si="3"/>
        <v>0.87125397081785383</v>
      </c>
    </row>
    <row r="47" spans="1:18" x14ac:dyDescent="0.25">
      <c r="A47" s="12">
        <v>2000</v>
      </c>
      <c r="B47" s="24">
        <f t="shared" si="3"/>
        <v>0.1456094525182757</v>
      </c>
      <c r="C47" s="24">
        <f t="shared" si="3"/>
        <v>0.54197691099118794</v>
      </c>
      <c r="D47" s="24">
        <f t="shared" si="3"/>
        <v>0.68131979012511767</v>
      </c>
      <c r="E47" s="24">
        <f t="shared" si="3"/>
        <v>0.83481885430910918</v>
      </c>
      <c r="F47" s="25">
        <f t="shared" si="3"/>
        <v>0.35094276299731508</v>
      </c>
      <c r="G47" s="39">
        <f t="shared" si="3"/>
        <v>0.86299568591684062</v>
      </c>
    </row>
    <row r="48" spans="1:18" x14ac:dyDescent="0.25">
      <c r="A48" s="12">
        <v>2001</v>
      </c>
      <c r="B48" s="24">
        <f t="shared" si="3"/>
        <v>0.16255033074489503</v>
      </c>
      <c r="C48" s="24">
        <f t="shared" si="3"/>
        <v>0.55891533359344514</v>
      </c>
      <c r="D48" s="24">
        <f t="shared" si="3"/>
        <v>0.68249632638948921</v>
      </c>
      <c r="E48" s="24">
        <f t="shared" si="3"/>
        <v>0.81403105041105939</v>
      </c>
      <c r="F48" s="25">
        <f t="shared" si="3"/>
        <v>0.35608964907107049</v>
      </c>
      <c r="G48" s="39">
        <f t="shared" si="3"/>
        <v>0.86445883420016301</v>
      </c>
    </row>
    <row r="49" spans="1:10" x14ac:dyDescent="0.25">
      <c r="A49" s="12">
        <v>2002</v>
      </c>
      <c r="B49" s="24">
        <f t="shared" si="3"/>
        <v>0.17732153786234908</v>
      </c>
      <c r="C49" s="24">
        <f t="shared" si="3"/>
        <v>0.57332614361463108</v>
      </c>
      <c r="D49" s="24">
        <f t="shared" si="3"/>
        <v>0.69710080680911424</v>
      </c>
      <c r="E49" s="24">
        <f t="shared" si="3"/>
        <v>0.83583946904490303</v>
      </c>
      <c r="F49" s="25">
        <f t="shared" si="3"/>
        <v>0.36680508997515049</v>
      </c>
      <c r="G49" s="39">
        <f t="shared" si="3"/>
        <v>0.88955664908645693</v>
      </c>
    </row>
    <row r="50" spans="1:10" x14ac:dyDescent="0.25">
      <c r="A50" s="12">
        <v>2003</v>
      </c>
      <c r="B50" s="24">
        <f t="shared" si="3"/>
        <v>0.18760333831981735</v>
      </c>
      <c r="C50" s="24">
        <f t="shared" si="3"/>
        <v>0.6008719042760412</v>
      </c>
      <c r="D50" s="24">
        <f t="shared" si="3"/>
        <v>0.71380568183860127</v>
      </c>
      <c r="E50" s="24">
        <f t="shared" si="3"/>
        <v>0.84206513837916419</v>
      </c>
      <c r="F50" s="25">
        <f t="shared" si="3"/>
        <v>0.37291533449700154</v>
      </c>
      <c r="G50" s="39">
        <f t="shared" si="3"/>
        <v>0.90816406461836963</v>
      </c>
    </row>
    <row r="51" spans="1:10" x14ac:dyDescent="0.25">
      <c r="A51" s="12">
        <v>2004</v>
      </c>
      <c r="B51" s="24">
        <f t="shared" si="3"/>
        <v>0.20579491854611756</v>
      </c>
      <c r="C51" s="24">
        <f t="shared" si="3"/>
        <v>0.60586973210243489</v>
      </c>
      <c r="D51" s="24">
        <f t="shared" si="3"/>
        <v>0.73646919167563152</v>
      </c>
      <c r="E51" s="24">
        <f t="shared" si="3"/>
        <v>0.84691420150246222</v>
      </c>
      <c r="F51" s="25">
        <f t="shared" si="3"/>
        <v>0.37656028368794325</v>
      </c>
      <c r="G51" s="39">
        <f t="shared" si="3"/>
        <v>0.93061193946083476</v>
      </c>
    </row>
    <row r="52" spans="1:10" x14ac:dyDescent="0.25">
      <c r="A52" s="12">
        <v>2005</v>
      </c>
      <c r="B52" s="24">
        <f t="shared" si="3"/>
        <v>0.1648978638054252</v>
      </c>
      <c r="C52" s="24">
        <f t="shared" si="3"/>
        <v>0.59524092566175302</v>
      </c>
      <c r="D52" s="24">
        <f t="shared" si="3"/>
        <v>0.72755893117153991</v>
      </c>
      <c r="E52" s="24">
        <f t="shared" si="3"/>
        <v>0.84845001483239391</v>
      </c>
      <c r="F52" s="25">
        <f t="shared" si="3"/>
        <v>0.36958162605132627</v>
      </c>
      <c r="G52" s="39">
        <f t="shared" si="3"/>
        <v>0.91357340720221603</v>
      </c>
    </row>
    <row r="53" spans="1:10" x14ac:dyDescent="0.25">
      <c r="A53" s="12">
        <v>2006</v>
      </c>
      <c r="B53" s="24">
        <f t="shared" si="3"/>
        <v>0.1515089073300489</v>
      </c>
      <c r="C53" s="24">
        <f t="shared" si="3"/>
        <v>0.61765621958341443</v>
      </c>
      <c r="D53" s="24">
        <f t="shared" si="3"/>
        <v>0.73783906952782896</v>
      </c>
      <c r="E53" s="24">
        <f t="shared" si="3"/>
        <v>0.83936651583710409</v>
      </c>
      <c r="F53" s="25">
        <f t="shared" si="3"/>
        <v>0.37623982647064275</v>
      </c>
      <c r="G53" s="39">
        <f t="shared" si="3"/>
        <v>0.9171082538039812</v>
      </c>
    </row>
    <row r="54" spans="1:10" x14ac:dyDescent="0.25">
      <c r="A54" s="12">
        <v>2007</v>
      </c>
      <c r="B54" s="24">
        <f t="shared" si="3"/>
        <v>0.12796628964293635</v>
      </c>
      <c r="C54" s="24">
        <f t="shared" si="3"/>
        <v>0.62640922881006778</v>
      </c>
      <c r="D54" s="24">
        <f t="shared" si="3"/>
        <v>0.7442887721346565</v>
      </c>
      <c r="E54" s="24">
        <f t="shared" si="3"/>
        <v>0.82874635915116213</v>
      </c>
      <c r="F54" s="25">
        <f t="shared" si="3"/>
        <v>0.37225128830494475</v>
      </c>
      <c r="G54" s="39">
        <f t="shared" si="3"/>
        <v>0.89769865448900854</v>
      </c>
    </row>
    <row r="55" spans="1:10" x14ac:dyDescent="0.25">
      <c r="A55" s="12">
        <v>2008</v>
      </c>
      <c r="B55" s="24">
        <f t="shared" si="3"/>
        <v>0.10050700864897107</v>
      </c>
      <c r="C55" s="24">
        <f t="shared" si="3"/>
        <v>0.60930138024057201</v>
      </c>
      <c r="D55" s="24">
        <f t="shared" si="3"/>
        <v>0.73008294482203373</v>
      </c>
      <c r="E55" s="24">
        <f t="shared" si="3"/>
        <v>0.81784408309344125</v>
      </c>
      <c r="F55" s="25">
        <f t="shared" si="3"/>
        <v>0.37204786812490093</v>
      </c>
      <c r="G55" s="39">
        <f t="shared" si="3"/>
        <v>0.86941148343420871</v>
      </c>
    </row>
    <row r="56" spans="1:10" x14ac:dyDescent="0.25">
      <c r="A56" s="12">
        <v>2009</v>
      </c>
      <c r="B56" s="24">
        <f t="shared" ref="B56:G67" si="4">K22/B22</f>
        <v>8.8584020209843073E-2</v>
      </c>
      <c r="C56" s="24">
        <f t="shared" si="4"/>
        <v>0.59971300247861492</v>
      </c>
      <c r="D56" s="24">
        <f t="shared" si="4"/>
        <v>0.72320735897151722</v>
      </c>
      <c r="E56" s="24">
        <f t="shared" si="4"/>
        <v>0.81442449881137335</v>
      </c>
      <c r="F56" s="25">
        <f t="shared" si="4"/>
        <v>0.36671011419566951</v>
      </c>
      <c r="G56" s="39">
        <f t="shared" si="4"/>
        <v>0.8590497456891204</v>
      </c>
    </row>
    <row r="57" spans="1:10" x14ac:dyDescent="0.25">
      <c r="A57" s="12">
        <v>2010</v>
      </c>
      <c r="B57" s="24">
        <f t="shared" si="4"/>
        <v>7.7549878473132938E-2</v>
      </c>
      <c r="C57" s="24">
        <f t="shared" si="4"/>
        <v>0.59953934033536027</v>
      </c>
      <c r="D57" s="24">
        <f t="shared" si="4"/>
        <v>0.72306803570430278</v>
      </c>
      <c r="E57" s="24">
        <f t="shared" si="4"/>
        <v>0.81430866682671887</v>
      </c>
      <c r="F57" s="25">
        <f t="shared" si="4"/>
        <v>0.36253555921545144</v>
      </c>
      <c r="G57" s="39">
        <f t="shared" si="4"/>
        <v>0.85906516454634074</v>
      </c>
    </row>
    <row r="58" spans="1:10" x14ac:dyDescent="0.25">
      <c r="A58" s="12">
        <v>2011</v>
      </c>
      <c r="B58" s="24">
        <f t="shared" si="4"/>
        <v>0.10307759284685711</v>
      </c>
      <c r="C58" s="24">
        <f t="shared" si="4"/>
        <v>0.62242234174886557</v>
      </c>
      <c r="D58" s="24">
        <f t="shared" si="4"/>
        <v>0.7232131376402946</v>
      </c>
      <c r="E58" s="24">
        <f t="shared" si="4"/>
        <v>0.80556584209746707</v>
      </c>
      <c r="F58" s="25">
        <f t="shared" si="4"/>
        <v>0.35890476277807326</v>
      </c>
      <c r="G58" s="39">
        <f t="shared" si="4"/>
        <v>0.87074986104734053</v>
      </c>
      <c r="J58" t="s">
        <v>39</v>
      </c>
    </row>
    <row r="59" spans="1:10" x14ac:dyDescent="0.25">
      <c r="A59" s="12">
        <v>2012</v>
      </c>
      <c r="B59" s="24">
        <f t="shared" si="4"/>
        <v>0.11959656667184775</v>
      </c>
      <c r="C59" s="24">
        <f t="shared" si="4"/>
        <v>0.62299138867987625</v>
      </c>
      <c r="D59" s="24">
        <f t="shared" si="4"/>
        <v>0.7333788348121314</v>
      </c>
      <c r="E59" s="24">
        <f t="shared" si="4"/>
        <v>0.80590849001175091</v>
      </c>
      <c r="F59" s="25">
        <f t="shared" si="4"/>
        <v>0.36154771822641857</v>
      </c>
      <c r="G59" s="39">
        <f t="shared" si="4"/>
        <v>0.87224199288256232</v>
      </c>
      <c r="J59" t="s">
        <v>38</v>
      </c>
    </row>
    <row r="60" spans="1:10" x14ac:dyDescent="0.25">
      <c r="A60" s="12">
        <v>2013</v>
      </c>
      <c r="B60" s="24">
        <f t="shared" si="4"/>
        <v>0.11590085235622612</v>
      </c>
      <c r="C60" s="24">
        <f t="shared" si="4"/>
        <v>0.63681171908660061</v>
      </c>
      <c r="D60" s="24">
        <f t="shared" si="4"/>
        <v>0.73292101964061851</v>
      </c>
      <c r="E60" s="24">
        <f t="shared" si="4"/>
        <v>0.80461118308182489</v>
      </c>
      <c r="F60" s="25">
        <f t="shared" si="4"/>
        <v>0.3524272735615307</v>
      </c>
      <c r="G60" s="39">
        <f t="shared" si="4"/>
        <v>0.87476281919392818</v>
      </c>
      <c r="J60" t="s">
        <v>40</v>
      </c>
    </row>
    <row r="61" spans="1:10" x14ac:dyDescent="0.25">
      <c r="A61" s="12">
        <v>2014</v>
      </c>
      <c r="B61" s="24">
        <f t="shared" si="4"/>
        <v>0.13362556561085973</v>
      </c>
      <c r="C61" s="24">
        <f t="shared" si="4"/>
        <v>0.59986963252668457</v>
      </c>
      <c r="D61" s="24">
        <f t="shared" si="4"/>
        <v>0.75077919170698948</v>
      </c>
      <c r="E61" s="24">
        <f t="shared" si="4"/>
        <v>0.80392287900558024</v>
      </c>
      <c r="F61" s="25">
        <f t="shared" si="4"/>
        <v>0.35585648715882418</v>
      </c>
      <c r="G61" s="39">
        <f t="shared" si="4"/>
        <v>0.87233116926577869</v>
      </c>
      <c r="J61" s="40" t="s">
        <v>41</v>
      </c>
    </row>
    <row r="62" spans="1:10" x14ac:dyDescent="0.25">
      <c r="A62" s="12">
        <v>2015</v>
      </c>
      <c r="B62" s="24">
        <f t="shared" si="4"/>
        <v>0.16027314003789639</v>
      </c>
      <c r="C62" s="24">
        <f t="shared" si="4"/>
        <v>0.66427890892409758</v>
      </c>
      <c r="D62" s="24">
        <f t="shared" si="4"/>
        <v>0.70841337544362326</v>
      </c>
      <c r="E62" s="24">
        <f t="shared" si="4"/>
        <v>0.81133309242338203</v>
      </c>
      <c r="F62" s="25">
        <f t="shared" si="4"/>
        <v>0.34564846701661706</v>
      </c>
      <c r="G62" s="39">
        <f t="shared" si="4"/>
        <v>0.89637208668857149</v>
      </c>
      <c r="J62" t="s">
        <v>46</v>
      </c>
    </row>
    <row r="63" spans="1:10" x14ac:dyDescent="0.25">
      <c r="A63" s="12">
        <v>2016</v>
      </c>
      <c r="B63" s="24">
        <f t="shared" si="4"/>
        <v>0.14834911515409441</v>
      </c>
      <c r="C63" s="24">
        <f t="shared" si="4"/>
        <v>0.67713156207707104</v>
      </c>
      <c r="D63" s="24">
        <f t="shared" si="4"/>
        <v>0.7792328950379328</v>
      </c>
      <c r="E63" s="24">
        <f t="shared" si="4"/>
        <v>0.77053073307200604</v>
      </c>
      <c r="F63" s="25">
        <f t="shared" si="4"/>
        <v>0.36222206925036138</v>
      </c>
      <c r="G63" s="39">
        <f t="shared" si="4"/>
        <v>0.91191071264789503</v>
      </c>
      <c r="J63" t="s">
        <v>49</v>
      </c>
    </row>
    <row r="64" spans="1:10" x14ac:dyDescent="0.25">
      <c r="A64" s="12">
        <v>2017</v>
      </c>
      <c r="B64" s="24">
        <f t="shared" si="4"/>
        <v>0.15305783969692208</v>
      </c>
      <c r="C64" s="24">
        <f t="shared" si="4"/>
        <v>0.67915695003886656</v>
      </c>
      <c r="D64" s="24">
        <f t="shared" si="4"/>
        <v>0.78595799125706367</v>
      </c>
      <c r="E64" s="24">
        <f t="shared" si="4"/>
        <v>0.84075213074422284</v>
      </c>
      <c r="F64" s="25">
        <f t="shared" si="4"/>
        <v>0.34193579861449896</v>
      </c>
      <c r="G64" s="39">
        <f t="shared" si="4"/>
        <v>0.94419936035998897</v>
      </c>
      <c r="J64" t="s">
        <v>50</v>
      </c>
    </row>
    <row r="65" spans="1:10" x14ac:dyDescent="0.25">
      <c r="A65" s="12">
        <v>2018</v>
      </c>
      <c r="B65" s="24">
        <f t="shared" si="4"/>
        <v>0.14515313858283635</v>
      </c>
      <c r="C65" s="24">
        <f t="shared" si="4"/>
        <v>0.67983791022452567</v>
      </c>
      <c r="D65" s="24">
        <f t="shared" si="4"/>
        <v>0.78652239805448843</v>
      </c>
      <c r="E65" s="24">
        <f t="shared" si="4"/>
        <v>0.84730305180979415</v>
      </c>
      <c r="F65" s="25">
        <f t="shared" si="4"/>
        <v>0.39069359086918348</v>
      </c>
      <c r="G65" s="39">
        <f t="shared" si="4"/>
        <v>0.95156648398347055</v>
      </c>
      <c r="J65" t="s">
        <v>51</v>
      </c>
    </row>
    <row r="66" spans="1:10" x14ac:dyDescent="0.25">
      <c r="A66" s="12">
        <v>2019</v>
      </c>
      <c r="B66" s="24">
        <f t="shared" si="4"/>
        <v>0.15113206916156649</v>
      </c>
      <c r="C66" s="24">
        <f t="shared" si="4"/>
        <v>0.67913290045469032</v>
      </c>
      <c r="D66" s="24">
        <f t="shared" si="4"/>
        <v>0.79421305531944419</v>
      </c>
      <c r="E66" s="24">
        <f t="shared" si="4"/>
        <v>0.85178153948918067</v>
      </c>
      <c r="F66" s="25">
        <f t="shared" si="4"/>
        <v>0.39173266712734101</v>
      </c>
      <c r="G66" s="39">
        <f t="shared" si="4"/>
        <v>0.95249717176705695</v>
      </c>
    </row>
    <row r="67" spans="1:10" x14ac:dyDescent="0.25">
      <c r="A67" s="12">
        <v>2020</v>
      </c>
      <c r="B67" s="24">
        <f t="shared" si="4"/>
        <v>0.13294020798682862</v>
      </c>
      <c r="C67" s="24">
        <f t="shared" si="4"/>
        <v>0.66313580493654445</v>
      </c>
      <c r="D67" s="24">
        <f t="shared" si="4"/>
        <v>0.79022137442899454</v>
      </c>
      <c r="E67" s="24">
        <f t="shared" si="4"/>
        <v>0.8526654443560383</v>
      </c>
      <c r="F67" s="25">
        <f t="shared" si="4"/>
        <v>0.39129367195173287</v>
      </c>
      <c r="G67" s="39">
        <f t="shared" si="4"/>
        <v>0.93774314684802862</v>
      </c>
    </row>
    <row r="68" spans="1:10" x14ac:dyDescent="0.25">
      <c r="A68" s="12">
        <v>2021</v>
      </c>
      <c r="B68" s="24">
        <f t="shared" ref="B68" si="5">K34/B34</f>
        <v>0.12064470253614601</v>
      </c>
      <c r="C68" s="24">
        <f t="shared" ref="C68" si="6">L34/C34</f>
        <v>0.66255760177005874</v>
      </c>
      <c r="D68" s="24">
        <f t="shared" ref="D68" si="7">M34/D34</f>
        <v>0.77875567546226232</v>
      </c>
      <c r="E68" s="24">
        <f t="shared" ref="E68" si="8">N34/E34</f>
        <v>0.89302902505581738</v>
      </c>
      <c r="F68" s="25">
        <f t="shared" ref="F68" si="9">O34/F34</f>
        <v>0.41293761067974388</v>
      </c>
      <c r="G68" s="39">
        <f>P34/G34</f>
        <v>0.95134646346573737</v>
      </c>
    </row>
    <row r="69" spans="1:10" x14ac:dyDescent="0.25">
      <c r="A69" s="12">
        <v>2022</v>
      </c>
      <c r="B69" s="24">
        <f t="shared" ref="B69" si="10">K35/B35</f>
        <v>0.14126419838723664</v>
      </c>
      <c r="C69" s="24">
        <f t="shared" ref="C69" si="11">L35/C35</f>
        <v>0.68543269879843394</v>
      </c>
      <c r="D69" s="24">
        <f t="shared" ref="D69" si="12">M35/D35</f>
        <v>0.80119271084237276</v>
      </c>
      <c r="E69" s="24">
        <f t="shared" ref="E69" si="13">N35/E35</f>
        <v>0.91038201065158786</v>
      </c>
      <c r="F69" s="25">
        <f t="shared" ref="F69" si="14">O35/F35</f>
        <v>0.42418635387411202</v>
      </c>
      <c r="G69" s="39">
        <f>P35/G35</f>
        <v>0.98758673477877434</v>
      </c>
    </row>
    <row r="70" spans="1:10" x14ac:dyDescent="0.25">
      <c r="G70" s="19" t="s">
        <v>13</v>
      </c>
    </row>
    <row r="71" spans="1:10" x14ac:dyDescent="0.25">
      <c r="A71" s="27"/>
    </row>
    <row r="73" spans="1:10" x14ac:dyDescent="0.25">
      <c r="A73" t="s">
        <v>23</v>
      </c>
      <c r="J73" t="s">
        <v>27</v>
      </c>
    </row>
    <row r="89" spans="1:11" x14ac:dyDescent="0.25">
      <c r="B89" s="28"/>
      <c r="C89" s="29"/>
      <c r="D89" s="28"/>
      <c r="E89" s="30"/>
      <c r="F89" s="28"/>
      <c r="K89" s="31"/>
    </row>
    <row r="92" spans="1:11" x14ac:dyDescent="0.25">
      <c r="A92" t="s">
        <v>42</v>
      </c>
    </row>
    <row r="93" spans="1:11" x14ac:dyDescent="0.25">
      <c r="A93" t="s">
        <v>53</v>
      </c>
    </row>
    <row r="94" spans="1:11" x14ac:dyDescent="0.25">
      <c r="A94" t="s">
        <v>43</v>
      </c>
    </row>
    <row r="95" spans="1:11" x14ac:dyDescent="0.25">
      <c r="A95" t="s">
        <v>45</v>
      </c>
    </row>
    <row r="96" spans="1:11" x14ac:dyDescent="0.25">
      <c r="A96" t="s">
        <v>54</v>
      </c>
    </row>
    <row r="176" ht="13.5" customHeight="1" x14ac:dyDescent="0.25"/>
    <row r="249" spans="1:1" x14ac:dyDescent="0.25">
      <c r="A249" s="32"/>
    </row>
    <row r="250" spans="1:1" x14ac:dyDescent="0.25">
      <c r="A250" s="32"/>
    </row>
  </sheetData>
  <pageMargins left="0.7" right="0.7" top="0.75" bottom="0.75" header="0.3" footer="0.3"/>
  <pageSetup paperSize="9" orientation="portrait" horizontalDpi="4294967295" verticalDpi="4294967295" r:id="rId1"/>
  <ignoredErrors>
    <ignoredError sqref="P6:P35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Anotácia</vt:lpstr>
      <vt:lpstr>zaškolenosť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 Stefan</dc:creator>
  <cp:lastModifiedBy>Miroslav Dubovsky</cp:lastModifiedBy>
  <dcterms:created xsi:type="dcterms:W3CDTF">2021-10-18T10:18:19Z</dcterms:created>
  <dcterms:modified xsi:type="dcterms:W3CDTF">2023-06-07T08:23:41Z</dcterms:modified>
</cp:coreProperties>
</file>