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64" yWindow="65488" windowWidth="11520" windowHeight="9708" activeTab="0"/>
  </bookViews>
  <sheets>
    <sheet name="PK_máj2015" sheetId="1" r:id="rId1"/>
  </sheets>
  <definedNames>
    <definedName name="_xlnm.Print_Titles" localSheetId="0">'PK_máj2015'!$2:$4</definedName>
    <definedName name="_xlnm.Print_Area" localSheetId="0">'PK_máj2015'!$A$1:$L$194</definedName>
  </definedNames>
  <calcPr fullCalcOnLoad="1"/>
</workbook>
</file>

<file path=xl/sharedStrings.xml><?xml version="1.0" encoding="utf-8"?>
<sst xmlns="http://schemas.openxmlformats.org/spreadsheetml/2006/main" count="328" uniqueCount="215">
  <si>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</si>
  <si>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</si>
  <si>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</si>
  <si>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</si>
  <si>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</si>
  <si>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</si>
  <si>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</si>
  <si>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</si>
  <si>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</si>
  <si>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</si>
  <si>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</si>
  <si>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</si>
  <si>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</si>
  <si>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</si>
  <si>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</si>
  <si>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</si>
  <si>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</si>
  <si>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</si>
  <si>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</si>
  <si>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</si>
  <si>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</si>
  <si>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</si>
  <si>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</si>
  <si>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</si>
  <si>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</si>
  <si>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</si>
  <si>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</si>
  <si>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</si>
  <si>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</si>
  <si>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</si>
  <si>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</si>
  <si>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</si>
  <si>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</si>
  <si>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</si>
  <si>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</si>
  <si>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</si>
  <si>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</si>
  <si>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</si>
  <si>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</si>
  <si>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</si>
  <si>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</si>
  <si>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</si>
  <si>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</si>
  <si>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</si>
  <si>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</si>
  <si>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</si>
  <si>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</si>
  <si>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</si>
  <si>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</si>
  <si>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</si>
  <si>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</si>
  <si>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</si>
  <si>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</si>
  <si>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</si>
  <si>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</si>
  <si>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</si>
  <si>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</si>
  <si>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umení</t>
  </si>
  <si>
    <t>Žilinská univerzita v Žiline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</si>
  <si>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</si>
  <si>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</si>
  <si>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</si>
  <si>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</si>
  <si>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</si>
  <si>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</si>
  <si>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</si>
  <si>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</si>
  <si>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</si>
  <si>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</si>
  <si>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</si>
  <si>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</si>
  <si>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</si>
  <si>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</si>
  <si>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</si>
  <si>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</si>
  <si>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</si>
  <si>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</si>
  <si>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</si>
  <si>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</si>
  <si>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</si>
  <si>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</si>
  <si>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</si>
  <si>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</si>
  <si>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</si>
  <si>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</si>
  <si>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</si>
  <si>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</si>
  <si>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</si>
  <si>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</si>
  <si>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</si>
  <si>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</si>
  <si>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</si>
  <si>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</si>
  <si>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</si>
  <si>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</si>
  <si>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</si>
  <si>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</si>
  <si>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</si>
  <si>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</si>
  <si>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</si>
  <si>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</si>
  <si>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</si>
  <si>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</si>
  <si>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</si>
  <si>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</si>
  <si>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</si>
  <si>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</si>
  <si>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</si>
  <si>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</si>
  <si>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</si>
  <si>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Ústav medzinárodných programov</t>
  </si>
  <si>
    <t>Zdroj: vysoké školy</t>
  </si>
  <si>
    <t>x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</si>
  <si>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</si>
  <si>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</si>
  <si>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</si>
  <si>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</si>
  <si>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</si>
  <si>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</si>
  <si>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</si>
  <si>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Hudobná a umelecká akadémia Jána Albrechta v Banskej Štiavnici</t>
  </si>
  <si>
    <t>VŠ medzinárodného podnikania ISM Slovakia v Prešove</t>
  </si>
  <si>
    <t>Bratislavská medzinárodná škola liberálnych štúdií</t>
  </si>
  <si>
    <t>C</t>
  </si>
  <si>
    <t>Fakulta aplikovaných jazykov</t>
  </si>
  <si>
    <t>Fakulta psychológie</t>
  </si>
  <si>
    <t>Fakulta sociálnych vied</t>
  </si>
  <si>
    <t>Fakulta reformovanej teológie</t>
  </si>
  <si>
    <t>Použité skratky:</t>
  </si>
  <si>
    <t>E - na externú formu štúdia</t>
  </si>
  <si>
    <t>VŠ - vysoká škola</t>
  </si>
  <si>
    <t>C - prijímacie konanie prebieha aj na necivilné vysokoškolské štúdium</t>
  </si>
  <si>
    <t>V - na vybraté študijné programy podľa ponuky vysokej školy/fakulty</t>
  </si>
  <si>
    <t>Akadémia médií v Bratislave</t>
  </si>
  <si>
    <t>VŠ zdravotníctva a sociálnej práce sv. Alžbety v Bratislave</t>
  </si>
  <si>
    <t>VŠ ekonómie a manažmentu verejnej správy v Bratislave</t>
  </si>
  <si>
    <t>Akadémia ozbrojených síl gen.M.R.Štefánika v Liptovskom Mikuláši</t>
  </si>
  <si>
    <t>Vysoká škola Goethe Uni Bratislava</t>
  </si>
  <si>
    <t>Fakulta medzinárodného podnikania</t>
  </si>
  <si>
    <t>Fakulta cestovného ruchu, Piešťany</t>
  </si>
  <si>
    <t>pracovisko celouniverzitných študijných programov</t>
  </si>
  <si>
    <t>Ústav maďarského jazyka a kultúry</t>
  </si>
  <si>
    <t>Materiálovotechnologická fakulta, Trnava</t>
  </si>
  <si>
    <t>Podnikovohospodárska fakulta, Košice</t>
  </si>
  <si>
    <t>Fakulta výrobných technológií, Prešov</t>
  </si>
  <si>
    <t>Teologická fakulta, Bratislava</t>
  </si>
  <si>
    <t>Fakulta priemyselných technológií, Púchov</t>
  </si>
  <si>
    <t>Teologická fakulta, Košice</t>
  </si>
  <si>
    <t>Fakulta zdravotníctva, Banská Bystrica</t>
  </si>
  <si>
    <t>Vysoká škola Danubius</t>
  </si>
  <si>
    <t>31.8.2014   U</t>
  </si>
  <si>
    <t>D - na dennú formu štúdia</t>
  </si>
  <si>
    <t>Fakulta mediálnych a kultúrnych štúdií</t>
  </si>
  <si>
    <t>P - predĺžený termín</t>
  </si>
  <si>
    <t>8.8.2014</t>
  </si>
  <si>
    <t>18.8.2014  V</t>
  </si>
  <si>
    <t>15.9.2014</t>
  </si>
  <si>
    <t>31.8.2014   15.9.2014</t>
  </si>
  <si>
    <t>Prijímacie konanie na slovenské vysoké školy do prvých ročníkov 2. stupňa civilného vysokoškolského štúdia na akademický rok 2015/2016 - stav k 31. 5. 2015</t>
  </si>
  <si>
    <t>POČET  PRIHLÁŠOK K  31. 5. 2015</t>
  </si>
  <si>
    <t>príjem prihlášok nebol na všetky študijné programy fakulty, resp. vysokej školy, k 31. 5. 2015 ukončený, možnosť podať si prihlášku trvala do uvedeného termínu</t>
  </si>
  <si>
    <t>Fakulta bezpečnostného inžinierstva</t>
  </si>
  <si>
    <t>31.8.2015</t>
  </si>
  <si>
    <t>19.9.2015</t>
  </si>
  <si>
    <t>31.8.2018</t>
  </si>
  <si>
    <t>17.7.2015</t>
  </si>
  <si>
    <t>31.7.2015</t>
  </si>
  <si>
    <t>31.8.2015  P</t>
  </si>
  <si>
    <t>13.6.2015  P</t>
  </si>
  <si>
    <t>30.6.2015  P</t>
  </si>
  <si>
    <t>15.7.2015</t>
  </si>
  <si>
    <t>18.8.2015</t>
  </si>
  <si>
    <t>17.8.2015  V</t>
  </si>
  <si>
    <t>30.6.2015</t>
  </si>
  <si>
    <t>15. a 31.8.2015</t>
  </si>
  <si>
    <t>30.6.2015                      31.8.2015</t>
  </si>
  <si>
    <t>10.9.2015</t>
  </si>
  <si>
    <t>15.6.2015</t>
  </si>
  <si>
    <t>26.6.2015</t>
  </si>
  <si>
    <t>3.7.2015</t>
  </si>
  <si>
    <t>12.6.2015</t>
  </si>
  <si>
    <t>13.6.2015</t>
  </si>
  <si>
    <t>Ústav rusínskeho jazyka a kultúry</t>
  </si>
  <si>
    <t>15.8.2015</t>
  </si>
  <si>
    <t>25.8. E     28.8.D</t>
  </si>
  <si>
    <t>30.6.2015  Z</t>
  </si>
  <si>
    <t>Z - pre uchádzačov zo zahraničia</t>
  </si>
  <si>
    <t>6.7.2015</t>
  </si>
  <si>
    <t>17.8.2015</t>
  </si>
  <si>
    <t>5.6.2015</t>
  </si>
  <si>
    <t>14.8.2015</t>
  </si>
  <si>
    <t>1.7.2015</t>
  </si>
  <si>
    <t>10.8.2015</t>
  </si>
  <si>
    <t>5.6.2015 V     10.6.2015 V      11.6.2015 V</t>
  </si>
  <si>
    <t>21.8.23015 V                 28.8.2015 V</t>
  </si>
  <si>
    <t>25.6.2015</t>
  </si>
  <si>
    <t>14.9.2015</t>
  </si>
  <si>
    <t>30.8.2015</t>
  </si>
  <si>
    <t>27.7.2015</t>
  </si>
  <si>
    <t>28.8.2015</t>
  </si>
  <si>
    <t>30.6.2015  E</t>
  </si>
  <si>
    <t>priebežne do začiatku ak. roku</t>
  </si>
  <si>
    <t>30.6.2015  V</t>
  </si>
  <si>
    <t>15.6.2015  M</t>
  </si>
  <si>
    <t>1.6.2015</t>
  </si>
  <si>
    <t>28.6.2015  P</t>
  </si>
  <si>
    <t>24.7.2015</t>
  </si>
  <si>
    <t>9.6.2015                     xx.9.2015</t>
  </si>
  <si>
    <t>fakulta, resp. vysoká škola, študijné programy 2. stupňa v dennej ani v externej forme vysokoškolského štúdia neotvára</t>
  </si>
  <si>
    <t>15.7.2015  P</t>
  </si>
  <si>
    <t>M - pre mimoriadne prípady</t>
  </si>
  <si>
    <t>10.7.2015  V</t>
  </si>
  <si>
    <t>30.6.2015 **</t>
  </si>
  <si>
    <t>31.8.2015  **</t>
  </si>
  <si>
    <t>** - treba si overiť, či bolo fakulte zrušené pozastavenie akreditácie študijných programov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</si>
</sst>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b/>
      <i/>
      <sz val="12"/>
      <color indexed="12"/>
      <name val="Times New Roman CE"/>
      <family val="1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23"/>
      <name val="Times New Roman CE"/>
      <family val="1"/>
    </font>
    <font>
      <sz val="8"/>
      <color indexed="23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 tint="-0.4999699890613556"/>
      <name val="Times New Roman CE"/>
      <family val="1"/>
    </font>
    <font>
      <sz val="8"/>
      <color theme="0" tint="-0.4999699890613556"/>
      <name val="Times New Roman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left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 quotePrefix="1">
      <alignment horizontal="left" indent="1"/>
    </xf>
    <xf numFmtId="3" fontId="5" fillId="34" borderId="15" xfId="0" applyNumberFormat="1" applyFont="1" applyFill="1" applyBorder="1" applyAlignment="1">
      <alignment horizontal="right" indent="1"/>
    </xf>
    <xf numFmtId="3" fontId="5" fillId="34" borderId="1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>
      <alignment horizontal="right" indent="1"/>
    </xf>
    <xf numFmtId="3" fontId="5" fillId="35" borderId="16" xfId="0" applyNumberFormat="1" applyFont="1" applyFill="1" applyBorder="1" applyAlignment="1">
      <alignment horizontal="right" indent="1"/>
    </xf>
    <xf numFmtId="172" fontId="5" fillId="35" borderId="17" xfId="0" applyNumberFormat="1" applyFont="1" applyFill="1" applyBorder="1" applyAlignment="1">
      <alignment horizontal="center"/>
    </xf>
    <xf numFmtId="172" fontId="5" fillId="35" borderId="1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indent="1"/>
    </xf>
    <xf numFmtId="3" fontId="7" fillId="0" borderId="19" xfId="0" applyNumberFormat="1" applyFont="1" applyBorder="1" applyAlignment="1">
      <alignment horizontal="right" indent="1"/>
    </xf>
    <xf numFmtId="3" fontId="7" fillId="0" borderId="20" xfId="0" applyNumberFormat="1" applyFont="1" applyBorder="1" applyAlignment="1">
      <alignment horizontal="right" indent="1"/>
    </xf>
    <xf numFmtId="3" fontId="7" fillId="0" borderId="21" xfId="0" applyNumberFormat="1" applyFont="1" applyBorder="1" applyAlignment="1">
      <alignment horizontal="right" indent="1"/>
    </xf>
    <xf numFmtId="172" fontId="7" fillId="0" borderId="21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36" borderId="21" xfId="0" applyNumberFormat="1" applyFont="1" applyFill="1" applyBorder="1" applyAlignment="1">
      <alignment horizontal="right" indent="1"/>
    </xf>
    <xf numFmtId="3" fontId="7" fillId="36" borderId="20" xfId="0" applyNumberFormat="1" applyFont="1" applyFill="1" applyBorder="1" applyAlignment="1">
      <alignment horizontal="right" indent="1"/>
    </xf>
    <xf numFmtId="172" fontId="7" fillId="36" borderId="21" xfId="0" applyNumberFormat="1" applyFont="1" applyFill="1" applyBorder="1" applyAlignment="1">
      <alignment horizontal="center"/>
    </xf>
    <xf numFmtId="172" fontId="7" fillId="36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 quotePrefix="1">
      <alignment horizontal="left" indent="1"/>
    </xf>
    <xf numFmtId="0" fontId="7" fillId="0" borderId="18" xfId="0" applyFont="1" applyBorder="1" applyAlignment="1" quotePrefix="1">
      <alignment horizontal="left" indent="1"/>
    </xf>
    <xf numFmtId="0" fontId="7" fillId="0" borderId="22" xfId="0" applyFont="1" applyFill="1" applyBorder="1" applyAlignment="1" quotePrefix="1">
      <alignment horizontal="left" indent="1"/>
    </xf>
    <xf numFmtId="3" fontId="7" fillId="0" borderId="23" xfId="0" applyNumberFormat="1" applyFont="1" applyBorder="1" applyAlignment="1">
      <alignment horizontal="right" indent="1"/>
    </xf>
    <xf numFmtId="3" fontId="7" fillId="0" borderId="24" xfId="0" applyNumberFormat="1" applyFont="1" applyBorder="1" applyAlignment="1">
      <alignment horizontal="right" indent="1"/>
    </xf>
    <xf numFmtId="3" fontId="7" fillId="0" borderId="25" xfId="0" applyNumberFormat="1" applyFont="1" applyBorder="1" applyAlignment="1">
      <alignment horizontal="right" indent="1"/>
    </xf>
    <xf numFmtId="172" fontId="7" fillId="0" borderId="24" xfId="0" applyNumberFormat="1" applyFont="1" applyBorder="1" applyAlignment="1">
      <alignment horizontal="center"/>
    </xf>
    <xf numFmtId="3" fontId="5" fillId="34" borderId="17" xfId="0" applyNumberFormat="1" applyFont="1" applyFill="1" applyBorder="1" applyAlignment="1">
      <alignment horizontal="right" indent="1"/>
    </xf>
    <xf numFmtId="172" fontId="5" fillId="34" borderId="17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172" fontId="7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5" fillId="34" borderId="26" xfId="0" applyNumberFormat="1" applyFont="1" applyFill="1" applyBorder="1" applyAlignment="1">
      <alignment horizontal="right" indent="1"/>
    </xf>
    <xf numFmtId="3" fontId="5" fillId="35" borderId="26" xfId="0" applyNumberFormat="1" applyFont="1" applyFill="1" applyBorder="1" applyAlignment="1">
      <alignment horizontal="right" indent="1"/>
    </xf>
    <xf numFmtId="3" fontId="7" fillId="36" borderId="27" xfId="0" applyNumberFormat="1" applyFont="1" applyFill="1" applyBorder="1" applyAlignment="1">
      <alignment horizontal="right" indent="1"/>
    </xf>
    <xf numFmtId="3" fontId="4" fillId="0" borderId="28" xfId="0" applyNumberFormat="1" applyFont="1" applyFill="1" applyBorder="1" applyAlignment="1">
      <alignment horizontal="right" indent="1"/>
    </xf>
    <xf numFmtId="172" fontId="5" fillId="35" borderId="26" xfId="0" applyNumberFormat="1" applyFont="1" applyFill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172" fontId="7" fillId="36" borderId="27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172" fontId="7" fillId="0" borderId="29" xfId="0" applyNumberFormat="1" applyFont="1" applyBorder="1" applyAlignment="1">
      <alignment horizontal="center"/>
    </xf>
    <xf numFmtId="3" fontId="7" fillId="0" borderId="27" xfId="0" applyNumberFormat="1" applyFont="1" applyFill="1" applyBorder="1" applyAlignment="1">
      <alignment horizontal="right" indent="1"/>
    </xf>
    <xf numFmtId="3" fontId="7" fillId="0" borderId="2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172" fontId="7" fillId="0" borderId="21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right" indent="1"/>
    </xf>
    <xf numFmtId="3" fontId="7" fillId="0" borderId="24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left" indent="1"/>
    </xf>
    <xf numFmtId="172" fontId="7" fillId="0" borderId="23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horizontal="left" indent="1"/>
    </xf>
    <xf numFmtId="3" fontId="7" fillId="0" borderId="30" xfId="0" applyNumberFormat="1" applyFont="1" applyBorder="1" applyAlignment="1">
      <alignment horizontal="right" indent="1"/>
    </xf>
    <xf numFmtId="3" fontId="7" fillId="0" borderId="31" xfId="0" applyNumberFormat="1" applyFont="1" applyBorder="1" applyAlignment="1">
      <alignment horizontal="right" indent="1"/>
    </xf>
    <xf numFmtId="3" fontId="7" fillId="0" borderId="32" xfId="0" applyNumberFormat="1" applyFont="1" applyFill="1" applyBorder="1" applyAlignment="1">
      <alignment horizontal="right" indent="1"/>
    </xf>
    <xf numFmtId="3" fontId="7" fillId="0" borderId="33" xfId="0" applyNumberFormat="1" applyFont="1" applyFill="1" applyBorder="1" applyAlignment="1">
      <alignment horizontal="right" indent="1"/>
    </xf>
    <xf numFmtId="3" fontId="7" fillId="0" borderId="31" xfId="0" applyNumberFormat="1" applyFont="1" applyFill="1" applyBorder="1" applyAlignment="1">
      <alignment horizontal="right" indent="1"/>
    </xf>
    <xf numFmtId="172" fontId="7" fillId="0" borderId="33" xfId="0" applyNumberFormat="1" applyFont="1" applyFill="1" applyBorder="1" applyAlignment="1">
      <alignment horizontal="center"/>
    </xf>
    <xf numFmtId="172" fontId="7" fillId="0" borderId="31" xfId="0" applyNumberFormat="1" applyFont="1" applyFill="1" applyBorder="1" applyAlignment="1">
      <alignment horizontal="center"/>
    </xf>
    <xf numFmtId="172" fontId="7" fillId="0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172" fontId="7" fillId="0" borderId="29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indent="1"/>
    </xf>
    <xf numFmtId="3" fontId="7" fillId="37" borderId="21" xfId="0" applyNumberFormat="1" applyFont="1" applyFill="1" applyBorder="1" applyAlignment="1">
      <alignment horizontal="right" indent="1"/>
    </xf>
    <xf numFmtId="3" fontId="7" fillId="37" borderId="20" xfId="0" applyNumberFormat="1" applyFont="1" applyFill="1" applyBorder="1" applyAlignment="1">
      <alignment horizontal="right" indent="1"/>
    </xf>
    <xf numFmtId="3" fontId="7" fillId="37" borderId="27" xfId="0" applyNumberFormat="1" applyFont="1" applyFill="1" applyBorder="1" applyAlignment="1">
      <alignment horizontal="right" indent="1"/>
    </xf>
    <xf numFmtId="172" fontId="7" fillId="37" borderId="21" xfId="0" applyNumberFormat="1" applyFont="1" applyFill="1" applyBorder="1" applyAlignment="1">
      <alignment horizontal="center"/>
    </xf>
    <xf numFmtId="172" fontId="7" fillId="37" borderId="20" xfId="0" applyNumberFormat="1" applyFont="1" applyFill="1" applyBorder="1" applyAlignment="1">
      <alignment horizontal="center"/>
    </xf>
    <xf numFmtId="172" fontId="7" fillId="37" borderId="27" xfId="0" applyNumberFormat="1" applyFont="1" applyFill="1" applyBorder="1" applyAlignment="1">
      <alignment horizontal="center"/>
    </xf>
    <xf numFmtId="172" fontId="7" fillId="0" borderId="25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 horizontal="center"/>
    </xf>
    <xf numFmtId="49" fontId="7" fillId="38" borderId="34" xfId="0" applyNumberFormat="1" applyFont="1" applyFill="1" applyBorder="1" applyAlignment="1">
      <alignment horizontal="center"/>
    </xf>
    <xf numFmtId="49" fontId="7" fillId="38" borderId="35" xfId="0" applyNumberFormat="1" applyFont="1" applyFill="1" applyBorder="1" applyAlignment="1">
      <alignment horizontal="center"/>
    </xf>
    <xf numFmtId="3" fontId="7" fillId="39" borderId="21" xfId="0" applyNumberFormat="1" applyFont="1" applyFill="1" applyBorder="1" applyAlignment="1">
      <alignment horizontal="right" indent="1"/>
    </xf>
    <xf numFmtId="3" fontId="7" fillId="39" borderId="20" xfId="0" applyNumberFormat="1" applyFont="1" applyFill="1" applyBorder="1" applyAlignment="1">
      <alignment horizontal="right" indent="1"/>
    </xf>
    <xf numFmtId="49" fontId="7" fillId="36" borderId="20" xfId="0" applyNumberFormat="1" applyFont="1" applyFill="1" applyBorder="1" applyAlignment="1">
      <alignment horizontal="center"/>
    </xf>
    <xf numFmtId="49" fontId="7" fillId="38" borderId="35" xfId="0" applyNumberFormat="1" applyFont="1" applyFill="1" applyBorder="1" applyAlignment="1">
      <alignment horizontal="center"/>
    </xf>
    <xf numFmtId="49" fontId="7" fillId="37" borderId="20" xfId="0" applyNumberFormat="1" applyFont="1" applyFill="1" applyBorder="1" applyAlignment="1">
      <alignment horizontal="center"/>
    </xf>
    <xf numFmtId="49" fontId="7" fillId="37" borderId="20" xfId="0" applyNumberFormat="1" applyFont="1" applyFill="1" applyBorder="1" applyAlignment="1">
      <alignment horizontal="center"/>
    </xf>
    <xf numFmtId="172" fontId="7" fillId="39" borderId="21" xfId="0" applyNumberFormat="1" applyFont="1" applyFill="1" applyBorder="1" applyAlignment="1">
      <alignment horizontal="center"/>
    </xf>
    <xf numFmtId="3" fontId="5" fillId="40" borderId="17" xfId="0" applyNumberFormat="1" applyFont="1" applyFill="1" applyBorder="1" applyAlignment="1">
      <alignment horizontal="right" indent="1"/>
    </xf>
    <xf numFmtId="3" fontId="5" fillId="40" borderId="16" xfId="0" applyNumberFormat="1" applyFont="1" applyFill="1" applyBorder="1" applyAlignment="1">
      <alignment horizontal="right" indent="1"/>
    </xf>
    <xf numFmtId="3" fontId="5" fillId="40" borderId="26" xfId="0" applyNumberFormat="1" applyFont="1" applyFill="1" applyBorder="1" applyAlignment="1">
      <alignment horizontal="right" indent="1"/>
    </xf>
    <xf numFmtId="172" fontId="5" fillId="40" borderId="17" xfId="0" applyNumberFormat="1" applyFont="1" applyFill="1" applyBorder="1" applyAlignment="1">
      <alignment horizontal="center"/>
    </xf>
    <xf numFmtId="172" fontId="5" fillId="40" borderId="16" xfId="0" applyNumberFormat="1" applyFont="1" applyFill="1" applyBorder="1" applyAlignment="1">
      <alignment horizontal="center"/>
    </xf>
    <xf numFmtId="172" fontId="5" fillId="40" borderId="26" xfId="0" applyNumberFormat="1" applyFont="1" applyFill="1" applyBorder="1" applyAlignment="1">
      <alignment horizontal="center"/>
    </xf>
    <xf numFmtId="3" fontId="7" fillId="41" borderId="19" xfId="0" applyNumberFormat="1" applyFont="1" applyFill="1" applyBorder="1" applyAlignment="1">
      <alignment horizontal="right" indent="1"/>
    </xf>
    <xf numFmtId="3" fontId="7" fillId="41" borderId="20" xfId="0" applyNumberFormat="1" applyFont="1" applyFill="1" applyBorder="1" applyAlignment="1">
      <alignment horizontal="right" indent="1"/>
    </xf>
    <xf numFmtId="3" fontId="7" fillId="41" borderId="27" xfId="0" applyNumberFormat="1" applyFont="1" applyFill="1" applyBorder="1" applyAlignment="1">
      <alignment horizontal="right" indent="1"/>
    </xf>
    <xf numFmtId="3" fontId="7" fillId="41" borderId="21" xfId="0" applyNumberFormat="1" applyFont="1" applyFill="1" applyBorder="1" applyAlignment="1">
      <alignment horizontal="right" indent="1"/>
    </xf>
    <xf numFmtId="172" fontId="7" fillId="41" borderId="21" xfId="0" applyNumberFormat="1" applyFont="1" applyFill="1" applyBorder="1" applyAlignment="1">
      <alignment horizontal="center"/>
    </xf>
    <xf numFmtId="172" fontId="7" fillId="41" borderId="20" xfId="0" applyNumberFormat="1" applyFont="1" applyFill="1" applyBorder="1" applyAlignment="1">
      <alignment horizontal="center"/>
    </xf>
    <xf numFmtId="172" fontId="7" fillId="41" borderId="27" xfId="0" applyNumberFormat="1" applyFont="1" applyFill="1" applyBorder="1" applyAlignment="1">
      <alignment horizontal="center"/>
    </xf>
    <xf numFmtId="49" fontId="52" fillId="41" borderId="20" xfId="0" applyNumberFormat="1" applyFont="1" applyFill="1" applyBorder="1" applyAlignment="1">
      <alignment horizontal="center"/>
    </xf>
    <xf numFmtId="49" fontId="52" fillId="41" borderId="35" xfId="0" applyNumberFormat="1" applyFont="1" applyFill="1" applyBorder="1" applyAlignment="1">
      <alignment horizontal="center"/>
    </xf>
    <xf numFmtId="3" fontId="7" fillId="41" borderId="23" xfId="0" applyNumberFormat="1" applyFont="1" applyFill="1" applyBorder="1" applyAlignment="1">
      <alignment horizontal="right" indent="1"/>
    </xf>
    <xf numFmtId="3" fontId="7" fillId="41" borderId="24" xfId="0" applyNumberFormat="1" applyFont="1" applyFill="1" applyBorder="1" applyAlignment="1">
      <alignment horizontal="right" indent="1"/>
    </xf>
    <xf numFmtId="3" fontId="7" fillId="41" borderId="29" xfId="0" applyNumberFormat="1" applyFont="1" applyFill="1" applyBorder="1" applyAlignment="1">
      <alignment horizontal="right" indent="1"/>
    </xf>
    <xf numFmtId="3" fontId="7" fillId="41" borderId="25" xfId="0" applyNumberFormat="1" applyFont="1" applyFill="1" applyBorder="1" applyAlignment="1">
      <alignment horizontal="right" indent="1"/>
    </xf>
    <xf numFmtId="172" fontId="7" fillId="41" borderId="25" xfId="0" applyNumberFormat="1" applyFont="1" applyFill="1" applyBorder="1" applyAlignment="1">
      <alignment horizontal="center"/>
    </xf>
    <xf numFmtId="172" fontId="7" fillId="41" borderId="24" xfId="0" applyNumberFormat="1" applyFont="1" applyFill="1" applyBorder="1" applyAlignment="1">
      <alignment horizontal="center"/>
    </xf>
    <xf numFmtId="172" fontId="7" fillId="41" borderId="29" xfId="0" applyNumberFormat="1" applyFont="1" applyFill="1" applyBorder="1" applyAlignment="1">
      <alignment horizontal="center"/>
    </xf>
    <xf numFmtId="3" fontId="5" fillId="41" borderId="15" xfId="0" applyNumberFormat="1" applyFont="1" applyFill="1" applyBorder="1" applyAlignment="1">
      <alignment horizontal="right" indent="1"/>
    </xf>
    <xf numFmtId="3" fontId="5" fillId="41" borderId="16" xfId="0" applyNumberFormat="1" applyFont="1" applyFill="1" applyBorder="1" applyAlignment="1">
      <alignment horizontal="right" indent="1"/>
    </xf>
    <xf numFmtId="3" fontId="5" fillId="41" borderId="26" xfId="0" applyNumberFormat="1" applyFont="1" applyFill="1" applyBorder="1" applyAlignment="1">
      <alignment horizontal="right" indent="1"/>
    </xf>
    <xf numFmtId="3" fontId="5" fillId="41" borderId="17" xfId="0" applyNumberFormat="1" applyFont="1" applyFill="1" applyBorder="1" applyAlignment="1">
      <alignment horizontal="right" indent="1"/>
    </xf>
    <xf numFmtId="172" fontId="5" fillId="41" borderId="17" xfId="0" applyNumberFormat="1" applyFont="1" applyFill="1" applyBorder="1" applyAlignment="1">
      <alignment horizontal="center"/>
    </xf>
    <xf numFmtId="172" fontId="5" fillId="41" borderId="16" xfId="0" applyNumberFormat="1" applyFont="1" applyFill="1" applyBorder="1" applyAlignment="1">
      <alignment horizontal="center"/>
    </xf>
    <xf numFmtId="172" fontId="5" fillId="41" borderId="26" xfId="0" applyNumberFormat="1" applyFont="1" applyFill="1" applyBorder="1" applyAlignment="1">
      <alignment horizontal="center"/>
    </xf>
    <xf numFmtId="172" fontId="7" fillId="41" borderId="23" xfId="0" applyNumberFormat="1" applyFont="1" applyFill="1" applyBorder="1" applyAlignment="1">
      <alignment horizontal="center"/>
    </xf>
    <xf numFmtId="172" fontId="7" fillId="41" borderId="36" xfId="0" applyNumberFormat="1" applyFont="1" applyFill="1" applyBorder="1" applyAlignment="1">
      <alignment horizontal="center"/>
    </xf>
    <xf numFmtId="49" fontId="7" fillId="38" borderId="37" xfId="0" applyNumberFormat="1" applyFont="1" applyFill="1" applyBorder="1" applyAlignment="1">
      <alignment horizontal="center"/>
    </xf>
    <xf numFmtId="3" fontId="7" fillId="36" borderId="25" xfId="0" applyNumberFormat="1" applyFont="1" applyFill="1" applyBorder="1" applyAlignment="1">
      <alignment horizontal="right" indent="1"/>
    </xf>
    <xf numFmtId="3" fontId="7" fillId="36" borderId="24" xfId="0" applyNumberFormat="1" applyFont="1" applyFill="1" applyBorder="1" applyAlignment="1">
      <alignment horizontal="right" indent="1"/>
    </xf>
    <xf numFmtId="3" fontId="7" fillId="36" borderId="29" xfId="0" applyNumberFormat="1" applyFont="1" applyFill="1" applyBorder="1" applyAlignment="1">
      <alignment horizontal="right" indent="1"/>
    </xf>
    <xf numFmtId="172" fontId="7" fillId="36" borderId="25" xfId="0" applyNumberFormat="1" applyFont="1" applyFill="1" applyBorder="1" applyAlignment="1">
      <alignment horizontal="center"/>
    </xf>
    <xf numFmtId="172" fontId="7" fillId="36" borderId="24" xfId="0" applyNumberFormat="1" applyFont="1" applyFill="1" applyBorder="1" applyAlignment="1">
      <alignment horizontal="center"/>
    </xf>
    <xf numFmtId="172" fontId="7" fillId="36" borderId="29" xfId="0" applyNumberFormat="1" applyFont="1" applyFill="1" applyBorder="1" applyAlignment="1">
      <alignment horizontal="center"/>
    </xf>
    <xf numFmtId="49" fontId="7" fillId="37" borderId="24" xfId="0" applyNumberFormat="1" applyFont="1" applyFill="1" applyBorder="1" applyAlignment="1">
      <alignment horizontal="center"/>
    </xf>
    <xf numFmtId="49" fontId="7" fillId="37" borderId="20" xfId="0" applyNumberFormat="1" applyFont="1" applyFill="1" applyBorder="1" applyAlignment="1">
      <alignment horizontal="center"/>
    </xf>
    <xf numFmtId="49" fontId="7" fillId="37" borderId="35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49" fontId="7" fillId="35" borderId="14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/>
    </xf>
    <xf numFmtId="49" fontId="7" fillId="42" borderId="20" xfId="0" applyNumberFormat="1" applyFont="1" applyFill="1" applyBorder="1" applyAlignment="1">
      <alignment horizontal="center"/>
    </xf>
    <xf numFmtId="49" fontId="7" fillId="42" borderId="35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49" fontId="51" fillId="34" borderId="14" xfId="0" applyNumberFormat="1" applyFont="1" applyFill="1" applyBorder="1" applyAlignment="1">
      <alignment horizontal="center"/>
    </xf>
    <xf numFmtId="49" fontId="51" fillId="34" borderId="38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38" borderId="11" xfId="0" applyNumberFormat="1" applyFont="1" applyFill="1" applyBorder="1" applyAlignment="1">
      <alignment horizontal="center"/>
    </xf>
    <xf numFmtId="49" fontId="7" fillId="38" borderId="34" xfId="0" applyNumberFormat="1" applyFont="1" applyFill="1" applyBorder="1" applyAlignment="1">
      <alignment horizontal="center"/>
    </xf>
    <xf numFmtId="49" fontId="52" fillId="41" borderId="14" xfId="0" applyNumberFormat="1" applyFont="1" applyFill="1" applyBorder="1" applyAlignment="1">
      <alignment horizontal="center"/>
    </xf>
    <xf numFmtId="49" fontId="52" fillId="41" borderId="38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9" fontId="7" fillId="34" borderId="38" xfId="0" applyNumberFormat="1" applyFont="1" applyFill="1" applyBorder="1" applyAlignment="1">
      <alignment horizontal="center"/>
    </xf>
    <xf numFmtId="49" fontId="52" fillId="34" borderId="14" xfId="0" applyNumberFormat="1" applyFont="1" applyFill="1" applyBorder="1" applyAlignment="1">
      <alignment horizontal="center"/>
    </xf>
    <xf numFmtId="49" fontId="52" fillId="34" borderId="38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42" borderId="24" xfId="0" applyNumberFormat="1" applyFont="1" applyFill="1" applyBorder="1" applyAlignment="1">
      <alignment horizontal="center"/>
    </xf>
    <xf numFmtId="49" fontId="7" fillId="42" borderId="37" xfId="0" applyNumberFormat="1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41" borderId="20" xfId="0" applyNumberFormat="1" applyFont="1" applyFill="1" applyBorder="1" applyAlignment="1">
      <alignment horizontal="center"/>
    </xf>
    <xf numFmtId="49" fontId="7" fillId="41" borderId="35" xfId="0" applyNumberFormat="1" applyFont="1" applyFill="1" applyBorder="1" applyAlignment="1">
      <alignment horizontal="center"/>
    </xf>
    <xf numFmtId="49" fontId="7" fillId="38" borderId="39" xfId="0" applyNumberFormat="1" applyFont="1" applyFill="1" applyBorder="1" applyAlignment="1">
      <alignment horizontal="center"/>
    </xf>
    <xf numFmtId="49" fontId="7" fillId="38" borderId="40" xfId="0" applyNumberFormat="1" applyFont="1" applyFill="1" applyBorder="1" applyAlignment="1">
      <alignment horizontal="center"/>
    </xf>
    <xf numFmtId="49" fontId="52" fillId="35" borderId="14" xfId="0" applyNumberFormat="1" applyFont="1" applyFill="1" applyBorder="1" applyAlignment="1">
      <alignment horizontal="center"/>
    </xf>
    <xf numFmtId="49" fontId="52" fillId="35" borderId="38" xfId="0" applyNumberFormat="1" applyFont="1" applyFill="1" applyBorder="1" applyAlignment="1">
      <alignment horizontal="center"/>
    </xf>
    <xf numFmtId="49" fontId="7" fillId="38" borderId="20" xfId="0" applyNumberFormat="1" applyFont="1" applyFill="1" applyBorder="1" applyAlignment="1">
      <alignment horizontal="center"/>
    </xf>
    <xf numFmtId="49" fontId="7" fillId="38" borderId="35" xfId="0" applyNumberFormat="1" applyFont="1" applyFill="1" applyBorder="1" applyAlignment="1">
      <alignment horizontal="center"/>
    </xf>
    <xf numFmtId="49" fontId="51" fillId="35" borderId="14" xfId="0" applyNumberFormat="1" applyFont="1" applyFill="1" applyBorder="1" applyAlignment="1">
      <alignment horizontal="center"/>
    </xf>
    <xf numFmtId="49" fontId="51" fillId="35" borderId="38" xfId="0" applyNumberFormat="1" applyFont="1" applyFill="1" applyBorder="1" applyAlignment="1">
      <alignment horizontal="center"/>
    </xf>
    <xf numFmtId="49" fontId="7" fillId="36" borderId="35" xfId="0" applyNumberFormat="1" applyFont="1" applyFill="1" applyBorder="1" applyAlignment="1">
      <alignment horizontal="center"/>
    </xf>
    <xf numFmtId="49" fontId="7" fillId="41" borderId="24" xfId="0" applyNumberFormat="1" applyFont="1" applyFill="1" applyBorder="1" applyAlignment="1">
      <alignment horizontal="center"/>
    </xf>
    <xf numFmtId="49" fontId="7" fillId="41" borderId="37" xfId="0" applyNumberFormat="1" applyFont="1" applyFill="1" applyBorder="1" applyAlignment="1">
      <alignment horizontal="center"/>
    </xf>
    <xf numFmtId="49" fontId="52" fillId="0" borderId="20" xfId="0" applyNumberFormat="1" applyFont="1" applyFill="1" applyBorder="1" applyAlignment="1">
      <alignment horizontal="center"/>
    </xf>
    <xf numFmtId="49" fontId="52" fillId="0" borderId="35" xfId="0" applyNumberFormat="1" applyFont="1" applyFill="1" applyBorder="1" applyAlignment="1">
      <alignment horizontal="center"/>
    </xf>
    <xf numFmtId="49" fontId="7" fillId="38" borderId="31" xfId="0" applyNumberFormat="1" applyFont="1" applyFill="1" applyBorder="1" applyAlignment="1">
      <alignment horizontal="center"/>
    </xf>
    <xf numFmtId="49" fontId="7" fillId="38" borderId="41" xfId="0" applyNumberFormat="1" applyFont="1" applyFill="1" applyBorder="1" applyAlignment="1">
      <alignment horizontal="center"/>
    </xf>
    <xf numFmtId="49" fontId="7" fillId="38" borderId="24" xfId="0" applyNumberFormat="1" applyFont="1" applyFill="1" applyBorder="1" applyAlignment="1">
      <alignment horizontal="center"/>
    </xf>
    <xf numFmtId="49" fontId="7" fillId="38" borderId="3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38" xfId="0" applyNumberFormat="1" applyFont="1" applyFill="1" applyBorder="1" applyAlignment="1">
      <alignment horizontal="center"/>
    </xf>
    <xf numFmtId="49" fontId="52" fillId="0" borderId="24" xfId="0" applyNumberFormat="1" applyFont="1" applyFill="1" applyBorder="1" applyAlignment="1">
      <alignment horizontal="center"/>
    </xf>
    <xf numFmtId="49" fontId="52" fillId="0" borderId="37" xfId="0" applyNumberFormat="1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wrapText="1" indent="1"/>
    </xf>
    <xf numFmtId="0" fontId="5" fillId="33" borderId="44" xfId="0" applyFont="1" applyFill="1" applyBorder="1" applyAlignment="1">
      <alignment horizontal="left" vertical="center" indent="1"/>
    </xf>
    <xf numFmtId="0" fontId="5" fillId="33" borderId="45" xfId="0" applyFont="1" applyFill="1" applyBorder="1" applyAlignment="1">
      <alignment horizontal="left" vertical="center" indent="1"/>
    </xf>
    <xf numFmtId="0" fontId="6" fillId="33" borderId="46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172</xdr:row>
      <xdr:rowOff>19050</xdr:rowOff>
    </xdr:from>
    <xdr:to>
      <xdr:col>0</xdr:col>
      <xdr:colOff>904875</xdr:colOff>
      <xdr:row>173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0975" y="27308175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172</xdr:row>
      <xdr:rowOff>19050</xdr:rowOff>
    </xdr:from>
    <xdr:to>
      <xdr:col>0</xdr:col>
      <xdr:colOff>1752600</xdr:colOff>
      <xdr:row>173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7308175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176</xdr:row>
      <xdr:rowOff>0</xdr:rowOff>
    </xdr:from>
    <xdr:to>
      <xdr:col>0</xdr:col>
      <xdr:colOff>914400</xdr:colOff>
      <xdr:row>177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830830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180</xdr:row>
      <xdr:rowOff>0</xdr:rowOff>
    </xdr:from>
    <xdr:to>
      <xdr:col>0</xdr:col>
      <xdr:colOff>914400</xdr:colOff>
      <xdr:row>181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90500" y="29394150"/>
          <a:ext cx="7239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94"/>
  <sheetViews>
    <sheetView showGridLines="0" showRowColHeader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5.00390625" style="4" customWidth="1"/>
    <col min="2" max="10" width="7.625" style="1" customWidth="1"/>
    <col min="11" max="12" width="12.625" style="1" customWidth="1"/>
    <col min="13" max="13" width="2.00390625" style="1" customWidth="1"/>
    <col min="14" max="16384" width="0" style="1" hidden="1" customWidth="1"/>
  </cols>
  <sheetData>
    <row r="1" spans="1:10" ht="48.75" customHeight="1">
      <c r="A1" s="12" t="s">
        <v>158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36" customHeight="1">
      <c r="A2" s="204" t="s">
        <v>0</v>
      </c>
      <c r="B2" s="207" t="s">
        <v>108</v>
      </c>
      <c r="C2" s="208"/>
      <c r="D2" s="208"/>
      <c r="E2" s="209" t="s">
        <v>159</v>
      </c>
      <c r="F2" s="210"/>
      <c r="G2" s="210"/>
      <c r="H2" s="207" t="s">
        <v>1</v>
      </c>
      <c r="I2" s="208"/>
      <c r="J2" s="208"/>
      <c r="K2" s="211" t="s">
        <v>2</v>
      </c>
      <c r="L2" s="212"/>
    </row>
    <row r="3" spans="1:12" ht="12.75">
      <c r="A3" s="205"/>
      <c r="B3" s="217" t="s">
        <v>3</v>
      </c>
      <c r="C3" s="218"/>
      <c r="D3" s="202" t="s">
        <v>4</v>
      </c>
      <c r="E3" s="219" t="s">
        <v>3</v>
      </c>
      <c r="F3" s="218"/>
      <c r="G3" s="202" t="s">
        <v>4</v>
      </c>
      <c r="H3" s="219" t="s">
        <v>3</v>
      </c>
      <c r="I3" s="218"/>
      <c r="J3" s="202" t="s">
        <v>4</v>
      </c>
      <c r="K3" s="213"/>
      <c r="L3" s="214"/>
    </row>
    <row r="4" spans="1:12" ht="16.5" customHeight="1">
      <c r="A4" s="206"/>
      <c r="B4" s="14" t="s">
        <v>5</v>
      </c>
      <c r="C4" s="10" t="s">
        <v>6</v>
      </c>
      <c r="D4" s="203"/>
      <c r="E4" s="15" t="s">
        <v>5</v>
      </c>
      <c r="F4" s="10" t="s">
        <v>6</v>
      </c>
      <c r="G4" s="203"/>
      <c r="H4" s="15" t="s">
        <v>5</v>
      </c>
      <c r="I4" s="10" t="s">
        <v>6</v>
      </c>
      <c r="J4" s="203"/>
      <c r="K4" s="215"/>
      <c r="L4" s="216"/>
    </row>
    <row r="5" spans="1:12" ht="18" customHeight="1">
      <c r="A5" s="46" t="s">
        <v>7</v>
      </c>
      <c r="B5" s="50"/>
      <c r="C5" s="50"/>
      <c r="D5" s="48"/>
      <c r="E5" s="50"/>
      <c r="F5" s="50"/>
      <c r="G5" s="48"/>
      <c r="H5" s="50"/>
      <c r="I5" s="50"/>
      <c r="J5" s="48"/>
      <c r="K5" s="51"/>
      <c r="L5" s="51"/>
    </row>
    <row r="6" spans="1:12" ht="12" customHeight="1">
      <c r="A6" s="16" t="s">
        <v>8</v>
      </c>
      <c r="B6" s="17">
        <f>SUM(B7:B19)</f>
        <v>4251</v>
      </c>
      <c r="C6" s="18">
        <f>SUM(C7:C19)</f>
        <v>980</v>
      </c>
      <c r="D6" s="52">
        <f aca="true" t="shared" si="0" ref="D6:D69">B6+C6</f>
        <v>5231</v>
      </c>
      <c r="E6" s="19"/>
      <c r="F6" s="20"/>
      <c r="G6" s="53"/>
      <c r="H6" s="21"/>
      <c r="I6" s="22"/>
      <c r="J6" s="56"/>
      <c r="K6" s="196"/>
      <c r="L6" s="197"/>
    </row>
    <row r="7" spans="1:12" ht="12" customHeight="1">
      <c r="A7" s="23" t="s">
        <v>10</v>
      </c>
      <c r="B7" s="115"/>
      <c r="C7" s="116"/>
      <c r="D7" s="117"/>
      <c r="E7" s="118"/>
      <c r="F7" s="116"/>
      <c r="G7" s="117"/>
      <c r="H7" s="119"/>
      <c r="I7" s="120"/>
      <c r="J7" s="121"/>
      <c r="K7" s="177"/>
      <c r="L7" s="178"/>
    </row>
    <row r="8" spans="1:12" ht="12" customHeight="1">
      <c r="A8" s="29" t="s">
        <v>12</v>
      </c>
      <c r="B8" s="24">
        <v>400</v>
      </c>
      <c r="C8" s="25">
        <v>150</v>
      </c>
      <c r="D8" s="61">
        <f t="shared" si="0"/>
        <v>550</v>
      </c>
      <c r="E8" s="30"/>
      <c r="F8" s="31"/>
      <c r="G8" s="54"/>
      <c r="H8" s="32"/>
      <c r="I8" s="33"/>
      <c r="J8" s="58"/>
      <c r="K8" s="148" t="s">
        <v>162</v>
      </c>
      <c r="L8" s="200" t="s">
        <v>150</v>
      </c>
    </row>
    <row r="9" spans="1:12" ht="12" customHeight="1">
      <c r="A9" s="29" t="s">
        <v>11</v>
      </c>
      <c r="B9" s="24">
        <v>930</v>
      </c>
      <c r="C9" s="25">
        <v>0</v>
      </c>
      <c r="D9" s="61">
        <f t="shared" si="0"/>
        <v>930</v>
      </c>
      <c r="E9" s="64">
        <v>921</v>
      </c>
      <c r="F9" s="65">
        <v>0</v>
      </c>
      <c r="G9" s="61">
        <f aca="true" t="shared" si="1" ref="G9:G19">E9+F9</f>
        <v>921</v>
      </c>
      <c r="H9" s="66">
        <f>E9/B9</f>
        <v>0.9903225806451613</v>
      </c>
      <c r="I9" s="67" t="s">
        <v>112</v>
      </c>
      <c r="J9" s="68">
        <f aca="true" t="shared" si="2" ref="J9:J56">G9/D9</f>
        <v>0.9903225806451613</v>
      </c>
      <c r="K9" s="155"/>
      <c r="L9" s="156"/>
    </row>
    <row r="10" spans="1:12" ht="12" customHeight="1">
      <c r="A10" s="23" t="s">
        <v>15</v>
      </c>
      <c r="B10" s="24">
        <v>542</v>
      </c>
      <c r="C10" s="25">
        <v>20</v>
      </c>
      <c r="D10" s="61">
        <f t="shared" si="0"/>
        <v>562</v>
      </c>
      <c r="E10" s="64">
        <v>556</v>
      </c>
      <c r="F10" s="65">
        <v>17</v>
      </c>
      <c r="G10" s="61">
        <f t="shared" si="1"/>
        <v>573</v>
      </c>
      <c r="H10" s="66">
        <f>E10/B10</f>
        <v>1.0258302583025831</v>
      </c>
      <c r="I10" s="67">
        <f>F10/C10</f>
        <v>0.85</v>
      </c>
      <c r="J10" s="68">
        <f t="shared" si="2"/>
        <v>1.019572953736655</v>
      </c>
      <c r="K10" s="155"/>
      <c r="L10" s="156"/>
    </row>
    <row r="11" spans="1:12" ht="12" customHeight="1">
      <c r="A11" s="23" t="s">
        <v>16</v>
      </c>
      <c r="B11" s="24">
        <v>862</v>
      </c>
      <c r="C11" s="25">
        <v>405</v>
      </c>
      <c r="D11" s="61">
        <f t="shared" si="0"/>
        <v>1267</v>
      </c>
      <c r="E11" s="64">
        <v>375</v>
      </c>
      <c r="F11" s="65">
        <v>164</v>
      </c>
      <c r="G11" s="61">
        <f t="shared" si="1"/>
        <v>539</v>
      </c>
      <c r="H11" s="66">
        <f>E11/B11</f>
        <v>0.43503480278422274</v>
      </c>
      <c r="I11" s="67">
        <f>F11/C11</f>
        <v>0.4049382716049383</v>
      </c>
      <c r="J11" s="68">
        <f t="shared" si="2"/>
        <v>0.425414364640884</v>
      </c>
      <c r="K11" s="155"/>
      <c r="L11" s="156"/>
    </row>
    <row r="12" spans="1:12" ht="12" customHeight="1">
      <c r="A12" s="23" t="s">
        <v>14</v>
      </c>
      <c r="B12" s="115"/>
      <c r="C12" s="116"/>
      <c r="D12" s="117"/>
      <c r="E12" s="118"/>
      <c r="F12" s="116"/>
      <c r="G12" s="117"/>
      <c r="H12" s="119"/>
      <c r="I12" s="120"/>
      <c r="J12" s="121"/>
      <c r="K12" s="177"/>
      <c r="L12" s="178"/>
    </row>
    <row r="13" spans="1:12" ht="12" customHeight="1">
      <c r="A13" s="23" t="s">
        <v>17</v>
      </c>
      <c r="B13" s="24">
        <v>205</v>
      </c>
      <c r="C13" s="25">
        <v>0</v>
      </c>
      <c r="D13" s="61">
        <f t="shared" si="0"/>
        <v>205</v>
      </c>
      <c r="E13" s="89"/>
      <c r="F13" s="65">
        <v>0</v>
      </c>
      <c r="G13" s="91"/>
      <c r="H13" s="92"/>
      <c r="I13" s="67" t="s">
        <v>112</v>
      </c>
      <c r="J13" s="94"/>
      <c r="K13" s="148" t="s">
        <v>198</v>
      </c>
      <c r="L13" s="200"/>
    </row>
    <row r="14" spans="1:12" ht="12" customHeight="1">
      <c r="A14" s="34" t="s">
        <v>18</v>
      </c>
      <c r="B14" s="24">
        <v>30</v>
      </c>
      <c r="C14" s="25">
        <v>15</v>
      </c>
      <c r="D14" s="61">
        <f t="shared" si="0"/>
        <v>45</v>
      </c>
      <c r="E14" s="64">
        <v>24</v>
      </c>
      <c r="F14" s="65">
        <v>0</v>
      </c>
      <c r="G14" s="61">
        <f t="shared" si="1"/>
        <v>24</v>
      </c>
      <c r="H14" s="66">
        <f>E14/B14</f>
        <v>0.8</v>
      </c>
      <c r="I14" s="67" t="s">
        <v>112</v>
      </c>
      <c r="J14" s="68">
        <f t="shared" si="2"/>
        <v>0.5333333333333333</v>
      </c>
      <c r="K14" s="155"/>
      <c r="L14" s="201"/>
    </row>
    <row r="15" spans="1:12" ht="12" customHeight="1">
      <c r="A15" s="23" t="s">
        <v>19</v>
      </c>
      <c r="B15" s="24">
        <v>542</v>
      </c>
      <c r="C15" s="25">
        <v>0</v>
      </c>
      <c r="D15" s="61">
        <f t="shared" si="0"/>
        <v>542</v>
      </c>
      <c r="E15" s="64">
        <v>286</v>
      </c>
      <c r="F15" s="65">
        <v>0</v>
      </c>
      <c r="G15" s="61">
        <f t="shared" si="1"/>
        <v>286</v>
      </c>
      <c r="H15" s="66">
        <f>E15/B15</f>
        <v>0.5276752767527675</v>
      </c>
      <c r="I15" s="67" t="s">
        <v>112</v>
      </c>
      <c r="J15" s="68">
        <f t="shared" si="2"/>
        <v>0.5276752767527675</v>
      </c>
      <c r="K15" s="155"/>
      <c r="L15" s="156"/>
    </row>
    <row r="16" spans="1:12" ht="12" customHeight="1">
      <c r="A16" s="23" t="s">
        <v>9</v>
      </c>
      <c r="B16" s="24">
        <v>50</v>
      </c>
      <c r="C16" s="25">
        <v>10</v>
      </c>
      <c r="D16" s="61">
        <f t="shared" si="0"/>
        <v>60</v>
      </c>
      <c r="E16" s="64">
        <v>7</v>
      </c>
      <c r="F16" s="65">
        <v>4</v>
      </c>
      <c r="G16" s="61">
        <f t="shared" si="1"/>
        <v>11</v>
      </c>
      <c r="H16" s="66">
        <f>E16/B16</f>
        <v>0.14</v>
      </c>
      <c r="I16" s="67">
        <f>F16/C16</f>
        <v>0.4</v>
      </c>
      <c r="J16" s="68">
        <f t="shared" si="2"/>
        <v>0.18333333333333332</v>
      </c>
      <c r="K16" s="183" t="s">
        <v>199</v>
      </c>
      <c r="L16" s="184"/>
    </row>
    <row r="17" spans="1:12" ht="12" customHeight="1">
      <c r="A17" s="35" t="s">
        <v>13</v>
      </c>
      <c r="B17" s="115"/>
      <c r="C17" s="116"/>
      <c r="D17" s="117"/>
      <c r="E17" s="118"/>
      <c r="F17" s="116"/>
      <c r="G17" s="117"/>
      <c r="H17" s="119"/>
      <c r="I17" s="120"/>
      <c r="J17" s="121"/>
      <c r="K17" s="177"/>
      <c r="L17" s="178"/>
    </row>
    <row r="18" spans="1:12" ht="12" customHeight="1">
      <c r="A18" s="23" t="s">
        <v>20</v>
      </c>
      <c r="B18" s="24">
        <v>390</v>
      </c>
      <c r="C18" s="25">
        <v>380</v>
      </c>
      <c r="D18" s="61">
        <f t="shared" si="0"/>
        <v>770</v>
      </c>
      <c r="E18" s="64">
        <v>330</v>
      </c>
      <c r="F18" s="90"/>
      <c r="G18" s="91"/>
      <c r="H18" s="66">
        <f aca="true" t="shared" si="3" ref="H18:H37">E18/B18</f>
        <v>0.8461538461538461</v>
      </c>
      <c r="I18" s="93"/>
      <c r="J18" s="94"/>
      <c r="K18" s="148" t="s">
        <v>200</v>
      </c>
      <c r="L18" s="200"/>
    </row>
    <row r="19" spans="1:12" ht="12" customHeight="1">
      <c r="A19" s="23" t="s">
        <v>21</v>
      </c>
      <c r="B19" s="24">
        <v>300</v>
      </c>
      <c r="C19" s="25">
        <v>0</v>
      </c>
      <c r="D19" s="61">
        <f t="shared" si="0"/>
        <v>300</v>
      </c>
      <c r="E19" s="64">
        <v>237</v>
      </c>
      <c r="F19" s="65">
        <v>0</v>
      </c>
      <c r="G19" s="61">
        <f t="shared" si="1"/>
        <v>237</v>
      </c>
      <c r="H19" s="66">
        <f t="shared" si="3"/>
        <v>0.79</v>
      </c>
      <c r="I19" s="67" t="s">
        <v>112</v>
      </c>
      <c r="J19" s="68">
        <f t="shared" si="2"/>
        <v>0.79</v>
      </c>
      <c r="K19" s="155"/>
      <c r="L19" s="156"/>
    </row>
    <row r="20" spans="1:12" ht="12" customHeight="1">
      <c r="A20" s="16" t="s">
        <v>22</v>
      </c>
      <c r="B20" s="17">
        <f>SUM(B21:B28)</f>
        <v>2790</v>
      </c>
      <c r="C20" s="18">
        <f>SUM(C21:C28)</f>
        <v>0</v>
      </c>
      <c r="D20" s="52">
        <f t="shared" si="0"/>
        <v>2790</v>
      </c>
      <c r="E20" s="41">
        <f>SUM(E21:E28)</f>
        <v>2554</v>
      </c>
      <c r="F20" s="18">
        <f>SUM(F21:F28)</f>
        <v>0</v>
      </c>
      <c r="G20" s="52">
        <f>SUM(E20:F20)</f>
        <v>2554</v>
      </c>
      <c r="H20" s="42">
        <f t="shared" si="3"/>
        <v>0.9154121863799283</v>
      </c>
      <c r="I20" s="43" t="s">
        <v>112</v>
      </c>
      <c r="J20" s="59">
        <f t="shared" si="2"/>
        <v>0.9154121863799283</v>
      </c>
      <c r="K20" s="158"/>
      <c r="L20" s="159"/>
    </row>
    <row r="21" spans="1:12" ht="12" customHeight="1">
      <c r="A21" s="29" t="s">
        <v>117</v>
      </c>
      <c r="B21" s="24">
        <v>50</v>
      </c>
      <c r="C21" s="25">
        <v>0</v>
      </c>
      <c r="D21" s="61">
        <f t="shared" si="0"/>
        <v>50</v>
      </c>
      <c r="E21" s="64">
        <v>17</v>
      </c>
      <c r="F21" s="25">
        <v>0</v>
      </c>
      <c r="G21" s="61">
        <f aca="true" t="shared" si="4" ref="G21:G28">E21+F21</f>
        <v>17</v>
      </c>
      <c r="H21" s="66">
        <f t="shared" si="3"/>
        <v>0.34</v>
      </c>
      <c r="I21" s="67" t="s">
        <v>112</v>
      </c>
      <c r="J21" s="68">
        <f t="shared" si="2"/>
        <v>0.34</v>
      </c>
      <c r="K21" s="183" t="s">
        <v>206</v>
      </c>
      <c r="L21" s="184"/>
    </row>
    <row r="22" spans="1:12" ht="12" customHeight="1">
      <c r="A22" s="34" t="s">
        <v>23</v>
      </c>
      <c r="B22" s="24">
        <v>450</v>
      </c>
      <c r="C22" s="25">
        <v>0</v>
      </c>
      <c r="D22" s="61">
        <f t="shared" si="0"/>
        <v>450</v>
      </c>
      <c r="E22" s="64">
        <v>377</v>
      </c>
      <c r="F22" s="25">
        <v>0</v>
      </c>
      <c r="G22" s="61">
        <f t="shared" si="4"/>
        <v>377</v>
      </c>
      <c r="H22" s="66">
        <f t="shared" si="3"/>
        <v>0.8377777777777777</v>
      </c>
      <c r="I22" s="67" t="s">
        <v>112</v>
      </c>
      <c r="J22" s="68">
        <f t="shared" si="2"/>
        <v>0.8377777777777777</v>
      </c>
      <c r="K22" s="155"/>
      <c r="L22" s="156"/>
    </row>
    <row r="23" spans="1:12" ht="12" customHeight="1">
      <c r="A23" s="34" t="s">
        <v>24</v>
      </c>
      <c r="B23" s="24">
        <v>280</v>
      </c>
      <c r="C23" s="25">
        <v>0</v>
      </c>
      <c r="D23" s="61">
        <f t="shared" si="0"/>
        <v>280</v>
      </c>
      <c r="E23" s="64">
        <v>211</v>
      </c>
      <c r="F23" s="25">
        <v>0</v>
      </c>
      <c r="G23" s="61">
        <f t="shared" si="4"/>
        <v>211</v>
      </c>
      <c r="H23" s="66">
        <f t="shared" si="3"/>
        <v>0.7535714285714286</v>
      </c>
      <c r="I23" s="67" t="s">
        <v>112</v>
      </c>
      <c r="J23" s="68">
        <f t="shared" si="2"/>
        <v>0.7535714285714286</v>
      </c>
      <c r="K23" s="183" t="s">
        <v>183</v>
      </c>
      <c r="L23" s="184"/>
    </row>
    <row r="24" spans="1:12" ht="12" customHeight="1">
      <c r="A24" s="34" t="s">
        <v>25</v>
      </c>
      <c r="B24" s="24">
        <v>455</v>
      </c>
      <c r="C24" s="25">
        <v>0</v>
      </c>
      <c r="D24" s="61">
        <f t="shared" si="0"/>
        <v>455</v>
      </c>
      <c r="E24" s="64">
        <v>400</v>
      </c>
      <c r="F24" s="25">
        <v>0</v>
      </c>
      <c r="G24" s="61">
        <f t="shared" si="4"/>
        <v>400</v>
      </c>
      <c r="H24" s="66">
        <f t="shared" si="3"/>
        <v>0.8791208791208791</v>
      </c>
      <c r="I24" s="67" t="s">
        <v>112</v>
      </c>
      <c r="J24" s="68">
        <f t="shared" si="2"/>
        <v>0.8791208791208791</v>
      </c>
      <c r="K24" s="183" t="s">
        <v>206</v>
      </c>
      <c r="L24" s="184"/>
    </row>
    <row r="25" spans="1:12" ht="12" customHeight="1">
      <c r="A25" s="34" t="s">
        <v>26</v>
      </c>
      <c r="B25" s="24">
        <v>460</v>
      </c>
      <c r="C25" s="25">
        <v>0</v>
      </c>
      <c r="D25" s="61">
        <f t="shared" si="0"/>
        <v>460</v>
      </c>
      <c r="E25" s="64">
        <v>548</v>
      </c>
      <c r="F25" s="25">
        <v>0</v>
      </c>
      <c r="G25" s="61">
        <f t="shared" si="4"/>
        <v>548</v>
      </c>
      <c r="H25" s="66">
        <f t="shared" si="3"/>
        <v>1.191304347826087</v>
      </c>
      <c r="I25" s="67" t="s">
        <v>112</v>
      </c>
      <c r="J25" s="68">
        <f t="shared" si="2"/>
        <v>1.191304347826087</v>
      </c>
      <c r="K25" s="183" t="s">
        <v>190</v>
      </c>
      <c r="L25" s="184"/>
    </row>
    <row r="26" spans="1:12" ht="12" customHeight="1">
      <c r="A26" s="34" t="s">
        <v>27</v>
      </c>
      <c r="B26" s="24">
        <v>170</v>
      </c>
      <c r="C26" s="25">
        <v>0</v>
      </c>
      <c r="D26" s="61">
        <f t="shared" si="0"/>
        <v>170</v>
      </c>
      <c r="E26" s="64">
        <v>179</v>
      </c>
      <c r="F26" s="25">
        <v>0</v>
      </c>
      <c r="G26" s="61">
        <f t="shared" si="4"/>
        <v>179</v>
      </c>
      <c r="H26" s="66">
        <f t="shared" si="3"/>
        <v>1.0529411764705883</v>
      </c>
      <c r="I26" s="67" t="s">
        <v>112</v>
      </c>
      <c r="J26" s="68">
        <f t="shared" si="2"/>
        <v>1.0529411764705883</v>
      </c>
      <c r="K26" s="155"/>
      <c r="L26" s="156"/>
    </row>
    <row r="27" spans="1:12" ht="12" customHeight="1">
      <c r="A27" s="34" t="s">
        <v>142</v>
      </c>
      <c r="B27" s="24">
        <v>655</v>
      </c>
      <c r="C27" s="25">
        <v>0</v>
      </c>
      <c r="D27" s="61">
        <f t="shared" si="0"/>
        <v>655</v>
      </c>
      <c r="E27" s="64">
        <v>653</v>
      </c>
      <c r="F27" s="25">
        <v>0</v>
      </c>
      <c r="G27" s="61">
        <f t="shared" si="4"/>
        <v>653</v>
      </c>
      <c r="H27" s="66">
        <f t="shared" si="3"/>
        <v>0.9969465648854962</v>
      </c>
      <c r="I27" s="67" t="s">
        <v>112</v>
      </c>
      <c r="J27" s="68">
        <f t="shared" si="2"/>
        <v>0.9969465648854962</v>
      </c>
      <c r="K27" s="155"/>
      <c r="L27" s="156"/>
    </row>
    <row r="28" spans="1:12" ht="12" customHeight="1">
      <c r="A28" s="34" t="s">
        <v>28</v>
      </c>
      <c r="B28" s="24">
        <v>270</v>
      </c>
      <c r="C28" s="25">
        <v>0</v>
      </c>
      <c r="D28" s="61">
        <f t="shared" si="0"/>
        <v>270</v>
      </c>
      <c r="E28" s="64">
        <v>169</v>
      </c>
      <c r="F28" s="25">
        <v>0</v>
      </c>
      <c r="G28" s="61">
        <f t="shared" si="4"/>
        <v>169</v>
      </c>
      <c r="H28" s="66">
        <f t="shared" si="3"/>
        <v>0.6259259259259259</v>
      </c>
      <c r="I28" s="67" t="s">
        <v>112</v>
      </c>
      <c r="J28" s="68">
        <f t="shared" si="2"/>
        <v>0.6259259259259259</v>
      </c>
      <c r="K28" s="155"/>
      <c r="L28" s="156"/>
    </row>
    <row r="29" spans="1:12" ht="12" customHeight="1">
      <c r="A29" s="16" t="s">
        <v>29</v>
      </c>
      <c r="B29" s="17">
        <f>SUM(B30:B37)</f>
        <v>1715</v>
      </c>
      <c r="C29" s="18">
        <f>SUM(C30:C37)</f>
        <v>460</v>
      </c>
      <c r="D29" s="52">
        <f t="shared" si="0"/>
        <v>2175</v>
      </c>
      <c r="E29" s="41">
        <f>SUM(E30:E37)</f>
        <v>1884</v>
      </c>
      <c r="F29" s="18">
        <f>SUM(F30:F37)</f>
        <v>470</v>
      </c>
      <c r="G29" s="52">
        <f>SUM(E29:F29)</f>
        <v>2354</v>
      </c>
      <c r="H29" s="42">
        <f t="shared" si="3"/>
        <v>1.0985422740524782</v>
      </c>
      <c r="I29" s="43">
        <f>F29/C29</f>
        <v>1.0217391304347827</v>
      </c>
      <c r="J29" s="59">
        <f t="shared" si="2"/>
        <v>1.0822988505747126</v>
      </c>
      <c r="K29" s="158"/>
      <c r="L29" s="159"/>
    </row>
    <row r="30" spans="1:12" ht="12" customHeight="1">
      <c r="A30" s="34" t="s">
        <v>110</v>
      </c>
      <c r="B30" s="24">
        <v>90</v>
      </c>
      <c r="C30" s="25">
        <v>0</v>
      </c>
      <c r="D30" s="61">
        <f t="shared" si="0"/>
        <v>90</v>
      </c>
      <c r="E30" s="64">
        <v>63</v>
      </c>
      <c r="F30" s="65">
        <v>0</v>
      </c>
      <c r="G30" s="61">
        <f aca="true" t="shared" si="5" ref="G30:G36">E30+F30</f>
        <v>63</v>
      </c>
      <c r="H30" s="66">
        <f t="shared" si="3"/>
        <v>0.7</v>
      </c>
      <c r="I30" s="67" t="s">
        <v>112</v>
      </c>
      <c r="J30" s="68">
        <f t="shared" si="2"/>
        <v>0.7</v>
      </c>
      <c r="K30" s="190"/>
      <c r="L30" s="191"/>
    </row>
    <row r="31" spans="1:12" ht="12" customHeight="1">
      <c r="A31" s="34" t="s">
        <v>30</v>
      </c>
      <c r="B31" s="24">
        <v>300</v>
      </c>
      <c r="C31" s="25">
        <v>120</v>
      </c>
      <c r="D31" s="61">
        <f t="shared" si="0"/>
        <v>420</v>
      </c>
      <c r="E31" s="64">
        <v>403</v>
      </c>
      <c r="F31" s="65">
        <v>122</v>
      </c>
      <c r="G31" s="61">
        <f t="shared" si="5"/>
        <v>525</v>
      </c>
      <c r="H31" s="66">
        <f t="shared" si="3"/>
        <v>1.3433333333333333</v>
      </c>
      <c r="I31" s="67">
        <f>F31/C31</f>
        <v>1.0166666666666666</v>
      </c>
      <c r="J31" s="68">
        <f t="shared" si="2"/>
        <v>1.25</v>
      </c>
      <c r="K31" s="190"/>
      <c r="L31" s="191"/>
    </row>
    <row r="32" spans="1:12" ht="12" customHeight="1">
      <c r="A32" s="34" t="s">
        <v>31</v>
      </c>
      <c r="B32" s="24">
        <v>330</v>
      </c>
      <c r="C32" s="25">
        <v>110</v>
      </c>
      <c r="D32" s="61">
        <f t="shared" si="0"/>
        <v>440</v>
      </c>
      <c r="E32" s="64">
        <v>329</v>
      </c>
      <c r="F32" s="65">
        <v>98</v>
      </c>
      <c r="G32" s="61">
        <f t="shared" si="5"/>
        <v>427</v>
      </c>
      <c r="H32" s="66">
        <f t="shared" si="3"/>
        <v>0.996969696969697</v>
      </c>
      <c r="I32" s="67">
        <f>F32/C32</f>
        <v>0.8909090909090909</v>
      </c>
      <c r="J32" s="68">
        <f t="shared" si="2"/>
        <v>0.9704545454545455</v>
      </c>
      <c r="K32" s="190"/>
      <c r="L32" s="191"/>
    </row>
    <row r="33" spans="1:12" ht="12" customHeight="1">
      <c r="A33" s="34" t="s">
        <v>32</v>
      </c>
      <c r="B33" s="24">
        <v>340</v>
      </c>
      <c r="C33" s="25">
        <v>90</v>
      </c>
      <c r="D33" s="61">
        <f t="shared" si="0"/>
        <v>430</v>
      </c>
      <c r="E33" s="64">
        <v>382</v>
      </c>
      <c r="F33" s="65">
        <v>74</v>
      </c>
      <c r="G33" s="61">
        <f t="shared" si="5"/>
        <v>456</v>
      </c>
      <c r="H33" s="66">
        <f t="shared" si="3"/>
        <v>1.1235294117647059</v>
      </c>
      <c r="I33" s="67">
        <f>F33/C33</f>
        <v>0.8222222222222222</v>
      </c>
      <c r="J33" s="68">
        <f t="shared" si="2"/>
        <v>1.0604651162790697</v>
      </c>
      <c r="K33" s="190"/>
      <c r="L33" s="191"/>
    </row>
    <row r="34" spans="1:12" ht="12" customHeight="1">
      <c r="A34" s="34" t="s">
        <v>33</v>
      </c>
      <c r="B34" s="24">
        <v>330</v>
      </c>
      <c r="C34" s="25">
        <v>100</v>
      </c>
      <c r="D34" s="61">
        <f t="shared" si="0"/>
        <v>430</v>
      </c>
      <c r="E34" s="64">
        <v>311</v>
      </c>
      <c r="F34" s="65">
        <v>100</v>
      </c>
      <c r="G34" s="61">
        <f t="shared" si="5"/>
        <v>411</v>
      </c>
      <c r="H34" s="66">
        <f t="shared" si="3"/>
        <v>0.9424242424242424</v>
      </c>
      <c r="I34" s="67">
        <f>F34/C34</f>
        <v>1</v>
      </c>
      <c r="J34" s="68">
        <f t="shared" si="2"/>
        <v>0.9558139534883721</v>
      </c>
      <c r="K34" s="190"/>
      <c r="L34" s="191"/>
    </row>
    <row r="35" spans="1:12" ht="12" customHeight="1">
      <c r="A35" s="34" t="s">
        <v>143</v>
      </c>
      <c r="B35" s="24">
        <v>170</v>
      </c>
      <c r="C35" s="25">
        <v>40</v>
      </c>
      <c r="D35" s="61">
        <f t="shared" si="0"/>
        <v>210</v>
      </c>
      <c r="E35" s="64">
        <v>189</v>
      </c>
      <c r="F35" s="65">
        <v>76</v>
      </c>
      <c r="G35" s="61">
        <f t="shared" si="5"/>
        <v>265</v>
      </c>
      <c r="H35" s="66">
        <f t="shared" si="3"/>
        <v>1.111764705882353</v>
      </c>
      <c r="I35" s="67">
        <f>F35/C35</f>
        <v>1.9</v>
      </c>
      <c r="J35" s="68">
        <f t="shared" si="2"/>
        <v>1.2619047619047619</v>
      </c>
      <c r="K35" s="190"/>
      <c r="L35" s="191"/>
    </row>
    <row r="36" spans="1:12" ht="12" customHeight="1">
      <c r="A36" s="34" t="s">
        <v>34</v>
      </c>
      <c r="B36" s="24">
        <v>120</v>
      </c>
      <c r="C36" s="25">
        <v>0</v>
      </c>
      <c r="D36" s="61">
        <f t="shared" si="0"/>
        <v>120</v>
      </c>
      <c r="E36" s="64">
        <v>146</v>
      </c>
      <c r="F36" s="65">
        <v>0</v>
      </c>
      <c r="G36" s="61">
        <f t="shared" si="5"/>
        <v>146</v>
      </c>
      <c r="H36" s="66">
        <f t="shared" si="3"/>
        <v>1.2166666666666666</v>
      </c>
      <c r="I36" s="67" t="s">
        <v>112</v>
      </c>
      <c r="J36" s="68">
        <f t="shared" si="2"/>
        <v>1.2166666666666666</v>
      </c>
      <c r="K36" s="190"/>
      <c r="L36" s="191"/>
    </row>
    <row r="37" spans="1:12" ht="12" customHeight="1">
      <c r="A37" s="36" t="s">
        <v>124</v>
      </c>
      <c r="B37" s="37">
        <v>35</v>
      </c>
      <c r="C37" s="38">
        <v>0</v>
      </c>
      <c r="D37" s="62">
        <f>B37+C37</f>
        <v>35</v>
      </c>
      <c r="E37" s="69">
        <v>61</v>
      </c>
      <c r="F37" s="70">
        <v>0</v>
      </c>
      <c r="G37" s="62">
        <f>E37+F37</f>
        <v>61</v>
      </c>
      <c r="H37" s="95">
        <f t="shared" si="3"/>
        <v>1.7428571428571429</v>
      </c>
      <c r="I37" s="96" t="s">
        <v>112</v>
      </c>
      <c r="J37" s="87">
        <f t="shared" si="2"/>
        <v>1.7428571428571429</v>
      </c>
      <c r="K37" s="198"/>
      <c r="L37" s="199"/>
    </row>
    <row r="38" spans="1:12" ht="12" customHeight="1">
      <c r="A38" s="16" t="s">
        <v>35</v>
      </c>
      <c r="B38" s="17">
        <f>SUM(B39:B44)</f>
        <v>1345</v>
      </c>
      <c r="C38" s="18">
        <f>SUM(C39:C44)</f>
        <v>435</v>
      </c>
      <c r="D38" s="52">
        <f t="shared" si="0"/>
        <v>1780</v>
      </c>
      <c r="E38" s="19"/>
      <c r="F38" s="20"/>
      <c r="G38" s="53"/>
      <c r="H38" s="21"/>
      <c r="I38" s="22"/>
      <c r="J38" s="56"/>
      <c r="K38" s="185"/>
      <c r="L38" s="186"/>
    </row>
    <row r="39" spans="1:12" ht="12" customHeight="1">
      <c r="A39" s="34" t="s">
        <v>36</v>
      </c>
      <c r="B39" s="24">
        <v>285</v>
      </c>
      <c r="C39" s="25">
        <v>55</v>
      </c>
      <c r="D39" s="61">
        <f t="shared" si="0"/>
        <v>340</v>
      </c>
      <c r="E39" s="30"/>
      <c r="F39" s="31"/>
      <c r="G39" s="54"/>
      <c r="H39" s="32"/>
      <c r="I39" s="33"/>
      <c r="J39" s="58"/>
      <c r="K39" s="148" t="s">
        <v>177</v>
      </c>
      <c r="L39" s="187"/>
    </row>
    <row r="40" spans="1:12" ht="12" customHeight="1">
      <c r="A40" s="34" t="s">
        <v>37</v>
      </c>
      <c r="B40" s="24">
        <v>425</v>
      </c>
      <c r="C40" s="25">
        <v>90</v>
      </c>
      <c r="D40" s="61">
        <f t="shared" si="0"/>
        <v>515</v>
      </c>
      <c r="E40" s="30"/>
      <c r="F40" s="31"/>
      <c r="G40" s="54"/>
      <c r="H40" s="32"/>
      <c r="I40" s="33"/>
      <c r="J40" s="58"/>
      <c r="K40" s="148" t="s">
        <v>178</v>
      </c>
      <c r="L40" s="187"/>
    </row>
    <row r="41" spans="1:12" ht="12" customHeight="1">
      <c r="A41" s="34" t="s">
        <v>114</v>
      </c>
      <c r="B41" s="24">
        <v>220</v>
      </c>
      <c r="C41" s="25">
        <v>140</v>
      </c>
      <c r="D41" s="61">
        <f t="shared" si="0"/>
        <v>360</v>
      </c>
      <c r="E41" s="30"/>
      <c r="F41" s="31"/>
      <c r="G41" s="54"/>
      <c r="H41" s="32"/>
      <c r="I41" s="33"/>
      <c r="J41" s="58"/>
      <c r="K41" s="148" t="s">
        <v>178</v>
      </c>
      <c r="L41" s="187"/>
    </row>
    <row r="42" spans="1:12" ht="12" customHeight="1">
      <c r="A42" s="34" t="s">
        <v>38</v>
      </c>
      <c r="B42" s="24">
        <v>135</v>
      </c>
      <c r="C42" s="25">
        <v>30</v>
      </c>
      <c r="D42" s="61">
        <f t="shared" si="0"/>
        <v>165</v>
      </c>
      <c r="E42" s="30"/>
      <c r="F42" s="31"/>
      <c r="G42" s="54"/>
      <c r="H42" s="32"/>
      <c r="I42" s="33"/>
      <c r="J42" s="58"/>
      <c r="K42" s="148" t="s">
        <v>179</v>
      </c>
      <c r="L42" s="187"/>
    </row>
    <row r="43" spans="1:12" ht="12" customHeight="1">
      <c r="A43" s="34" t="s">
        <v>39</v>
      </c>
      <c r="B43" s="24">
        <v>150</v>
      </c>
      <c r="C43" s="25">
        <v>60</v>
      </c>
      <c r="D43" s="61">
        <f t="shared" si="0"/>
        <v>210</v>
      </c>
      <c r="E43" s="30"/>
      <c r="F43" s="31"/>
      <c r="G43" s="54"/>
      <c r="H43" s="32"/>
      <c r="I43" s="33"/>
      <c r="J43" s="58"/>
      <c r="K43" s="148" t="s">
        <v>180</v>
      </c>
      <c r="L43" s="187"/>
    </row>
    <row r="44" spans="1:12" ht="12" customHeight="1">
      <c r="A44" s="34" t="s">
        <v>40</v>
      </c>
      <c r="B44" s="24">
        <v>130</v>
      </c>
      <c r="C44" s="25">
        <v>60</v>
      </c>
      <c r="D44" s="61">
        <f t="shared" si="0"/>
        <v>190</v>
      </c>
      <c r="E44" s="30"/>
      <c r="F44" s="31"/>
      <c r="G44" s="54"/>
      <c r="H44" s="32"/>
      <c r="I44" s="33"/>
      <c r="J44" s="58"/>
      <c r="K44" s="148" t="s">
        <v>181</v>
      </c>
      <c r="L44" s="187"/>
    </row>
    <row r="45" spans="1:12" ht="12" customHeight="1">
      <c r="A45" s="16" t="s">
        <v>41</v>
      </c>
      <c r="B45" s="17">
        <f>SUM(B46:B50)</f>
        <v>725</v>
      </c>
      <c r="C45" s="18">
        <f>SUM(C46:C50)</f>
        <v>270</v>
      </c>
      <c r="D45" s="52">
        <f t="shared" si="0"/>
        <v>995</v>
      </c>
      <c r="E45" s="19"/>
      <c r="F45" s="20"/>
      <c r="G45" s="53"/>
      <c r="H45" s="21"/>
      <c r="I45" s="22"/>
      <c r="J45" s="56"/>
      <c r="K45" s="185"/>
      <c r="L45" s="186"/>
    </row>
    <row r="46" spans="1:12" ht="12" customHeight="1">
      <c r="A46" s="34" t="s">
        <v>42</v>
      </c>
      <c r="B46" s="24">
        <v>80</v>
      </c>
      <c r="C46" s="25">
        <v>40</v>
      </c>
      <c r="D46" s="61">
        <f t="shared" si="0"/>
        <v>120</v>
      </c>
      <c r="E46" s="30"/>
      <c r="F46" s="31"/>
      <c r="G46" s="54"/>
      <c r="H46" s="32"/>
      <c r="I46" s="33"/>
      <c r="J46" s="58"/>
      <c r="K46" s="148" t="s">
        <v>170</v>
      </c>
      <c r="L46" s="187"/>
    </row>
    <row r="47" spans="1:12" ht="12" customHeight="1">
      <c r="A47" s="34" t="s">
        <v>43</v>
      </c>
      <c r="B47" s="24">
        <v>180</v>
      </c>
      <c r="C47" s="25">
        <v>65</v>
      </c>
      <c r="D47" s="61">
        <f t="shared" si="0"/>
        <v>245</v>
      </c>
      <c r="E47" s="30"/>
      <c r="F47" s="31"/>
      <c r="G47" s="54"/>
      <c r="H47" s="32"/>
      <c r="I47" s="33"/>
      <c r="J47" s="58"/>
      <c r="K47" s="148" t="s">
        <v>173</v>
      </c>
      <c r="L47" s="187"/>
    </row>
    <row r="48" spans="1:12" ht="12" customHeight="1">
      <c r="A48" s="34" t="s">
        <v>44</v>
      </c>
      <c r="B48" s="24">
        <v>235</v>
      </c>
      <c r="C48" s="25">
        <v>105</v>
      </c>
      <c r="D48" s="61">
        <f t="shared" si="0"/>
        <v>340</v>
      </c>
      <c r="E48" s="30"/>
      <c r="F48" s="31"/>
      <c r="G48" s="54"/>
      <c r="H48" s="32"/>
      <c r="I48" s="33"/>
      <c r="J48" s="58"/>
      <c r="K48" s="148" t="s">
        <v>173</v>
      </c>
      <c r="L48" s="187"/>
    </row>
    <row r="49" spans="1:12" ht="12" customHeight="1">
      <c r="A49" s="34" t="s">
        <v>45</v>
      </c>
      <c r="B49" s="24">
        <v>150</v>
      </c>
      <c r="C49" s="25">
        <v>20</v>
      </c>
      <c r="D49" s="61">
        <f t="shared" si="0"/>
        <v>170</v>
      </c>
      <c r="E49" s="30"/>
      <c r="F49" s="31"/>
      <c r="G49" s="54"/>
      <c r="H49" s="32"/>
      <c r="I49" s="33"/>
      <c r="J49" s="58"/>
      <c r="K49" s="148" t="s">
        <v>173</v>
      </c>
      <c r="L49" s="187"/>
    </row>
    <row r="50" spans="1:12" ht="12" customHeight="1">
      <c r="A50" s="34" t="s">
        <v>46</v>
      </c>
      <c r="B50" s="24">
        <v>80</v>
      </c>
      <c r="C50" s="25">
        <v>40</v>
      </c>
      <c r="D50" s="61">
        <f t="shared" si="0"/>
        <v>120</v>
      </c>
      <c r="E50" s="30"/>
      <c r="F50" s="31"/>
      <c r="G50" s="54"/>
      <c r="H50" s="32"/>
      <c r="I50" s="33"/>
      <c r="J50" s="58"/>
      <c r="K50" s="148" t="s">
        <v>166</v>
      </c>
      <c r="L50" s="187"/>
    </row>
    <row r="51" spans="1:12" ht="12" customHeight="1">
      <c r="A51" s="16" t="s">
        <v>47</v>
      </c>
      <c r="B51" s="17">
        <v>110</v>
      </c>
      <c r="C51" s="18">
        <v>0</v>
      </c>
      <c r="D51" s="52">
        <f t="shared" si="0"/>
        <v>110</v>
      </c>
      <c r="E51" s="41">
        <v>131</v>
      </c>
      <c r="F51" s="18">
        <v>0</v>
      </c>
      <c r="G51" s="52">
        <f aca="true" t="shared" si="6" ref="G51:G56">E51+F51</f>
        <v>131</v>
      </c>
      <c r="H51" s="42">
        <f aca="true" t="shared" si="7" ref="H51:H56">E51/B51</f>
        <v>1.190909090909091</v>
      </c>
      <c r="I51" s="43" t="s">
        <v>112</v>
      </c>
      <c r="J51" s="59">
        <f>G51/D51</f>
        <v>1.190909090909091</v>
      </c>
      <c r="K51" s="158"/>
      <c r="L51" s="159"/>
    </row>
    <row r="52" spans="1:12" ht="12" customHeight="1">
      <c r="A52" s="16" t="s">
        <v>48</v>
      </c>
      <c r="B52" s="17">
        <f>SUM(B53:B55)</f>
        <v>177</v>
      </c>
      <c r="C52" s="18">
        <f>SUM(C53:C55)</f>
        <v>0</v>
      </c>
      <c r="D52" s="52">
        <f t="shared" si="0"/>
        <v>177</v>
      </c>
      <c r="E52" s="41">
        <f>SUM(E53:E55)</f>
        <v>214</v>
      </c>
      <c r="F52" s="18">
        <f>SUM(F53:F55)</f>
        <v>0</v>
      </c>
      <c r="G52" s="52">
        <f t="shared" si="6"/>
        <v>214</v>
      </c>
      <c r="H52" s="42">
        <f t="shared" si="7"/>
        <v>1.2090395480225988</v>
      </c>
      <c r="I52" s="43" t="s">
        <v>112</v>
      </c>
      <c r="J52" s="59">
        <f t="shared" si="2"/>
        <v>1.2090395480225988</v>
      </c>
      <c r="K52" s="158"/>
      <c r="L52" s="159"/>
    </row>
    <row r="53" spans="1:12" ht="12" customHeight="1">
      <c r="A53" s="34" t="s">
        <v>49</v>
      </c>
      <c r="B53" s="24">
        <v>52</v>
      </c>
      <c r="C53" s="25">
        <v>0</v>
      </c>
      <c r="D53" s="61">
        <f t="shared" si="0"/>
        <v>52</v>
      </c>
      <c r="E53" s="64">
        <v>55</v>
      </c>
      <c r="F53" s="65">
        <v>0</v>
      </c>
      <c r="G53" s="61">
        <f t="shared" si="6"/>
        <v>55</v>
      </c>
      <c r="H53" s="66">
        <f t="shared" si="7"/>
        <v>1.0576923076923077</v>
      </c>
      <c r="I53" s="67" t="s">
        <v>112</v>
      </c>
      <c r="J53" s="68">
        <f t="shared" si="2"/>
        <v>1.0576923076923077</v>
      </c>
      <c r="K53" s="190"/>
      <c r="L53" s="191"/>
    </row>
    <row r="54" spans="1:12" ht="12" customHeight="1">
      <c r="A54" s="34" t="s">
        <v>50</v>
      </c>
      <c r="B54" s="24">
        <v>65</v>
      </c>
      <c r="C54" s="25">
        <v>0</v>
      </c>
      <c r="D54" s="61">
        <f t="shared" si="0"/>
        <v>65</v>
      </c>
      <c r="E54" s="64">
        <v>96</v>
      </c>
      <c r="F54" s="65">
        <v>0</v>
      </c>
      <c r="G54" s="61">
        <f t="shared" si="6"/>
        <v>96</v>
      </c>
      <c r="H54" s="66">
        <f t="shared" si="7"/>
        <v>1.476923076923077</v>
      </c>
      <c r="I54" s="67" t="s">
        <v>112</v>
      </c>
      <c r="J54" s="68">
        <f t="shared" si="2"/>
        <v>1.476923076923077</v>
      </c>
      <c r="K54" s="190"/>
      <c r="L54" s="191"/>
    </row>
    <row r="55" spans="1:12" ht="12" customHeight="1">
      <c r="A55" s="34" t="s">
        <v>51</v>
      </c>
      <c r="B55" s="24">
        <v>60</v>
      </c>
      <c r="C55" s="25">
        <v>0</v>
      </c>
      <c r="D55" s="61">
        <f t="shared" si="0"/>
        <v>60</v>
      </c>
      <c r="E55" s="64">
        <v>63</v>
      </c>
      <c r="F55" s="65">
        <v>0</v>
      </c>
      <c r="G55" s="61">
        <f t="shared" si="6"/>
        <v>63</v>
      </c>
      <c r="H55" s="66">
        <f t="shared" si="7"/>
        <v>1.05</v>
      </c>
      <c r="I55" s="67" t="s">
        <v>112</v>
      </c>
      <c r="J55" s="68">
        <f t="shared" si="2"/>
        <v>1.05</v>
      </c>
      <c r="K55" s="190"/>
      <c r="L55" s="191"/>
    </row>
    <row r="56" spans="1:12" ht="12" customHeight="1">
      <c r="A56" s="16" t="s">
        <v>116</v>
      </c>
      <c r="B56" s="17">
        <v>20</v>
      </c>
      <c r="C56" s="18">
        <v>20</v>
      </c>
      <c r="D56" s="52">
        <f t="shared" si="0"/>
        <v>40</v>
      </c>
      <c r="E56" s="41">
        <v>22</v>
      </c>
      <c r="F56" s="18">
        <v>0</v>
      </c>
      <c r="G56" s="52">
        <f t="shared" si="6"/>
        <v>22</v>
      </c>
      <c r="H56" s="42">
        <f t="shared" si="7"/>
        <v>1.1</v>
      </c>
      <c r="I56" s="43">
        <f>F56/C56</f>
        <v>0</v>
      </c>
      <c r="J56" s="59">
        <f t="shared" si="2"/>
        <v>0.55</v>
      </c>
      <c r="K56" s="158"/>
      <c r="L56" s="159"/>
    </row>
    <row r="57" spans="1:12" ht="12" customHeight="1">
      <c r="A57" s="16" t="s">
        <v>52</v>
      </c>
      <c r="B57" s="17">
        <f>SUM(B58:B66)</f>
        <v>1882</v>
      </c>
      <c r="C57" s="18">
        <f>SUM(C58:C66)</f>
        <v>470</v>
      </c>
      <c r="D57" s="52">
        <f t="shared" si="0"/>
        <v>2352</v>
      </c>
      <c r="E57" s="19"/>
      <c r="F57" s="20"/>
      <c r="G57" s="53"/>
      <c r="H57" s="21"/>
      <c r="I57" s="22"/>
      <c r="J57" s="56"/>
      <c r="K57" s="196"/>
      <c r="L57" s="197"/>
    </row>
    <row r="58" spans="1:12" ht="12" customHeight="1">
      <c r="A58" s="34" t="s">
        <v>53</v>
      </c>
      <c r="B58" s="24">
        <v>360</v>
      </c>
      <c r="C58" s="25">
        <v>120</v>
      </c>
      <c r="D58" s="61">
        <f t="shared" si="0"/>
        <v>480</v>
      </c>
      <c r="E58" s="64">
        <v>313</v>
      </c>
      <c r="F58" s="65">
        <v>57</v>
      </c>
      <c r="G58" s="61">
        <f aca="true" t="shared" si="8" ref="G58:G66">E58+F58</f>
        <v>370</v>
      </c>
      <c r="H58" s="66">
        <f>E58/B58</f>
        <v>0.8694444444444445</v>
      </c>
      <c r="I58" s="67">
        <f>F58/C58</f>
        <v>0.475</v>
      </c>
      <c r="J58" s="68">
        <f>G58/D58</f>
        <v>0.7708333333333334</v>
      </c>
      <c r="K58" s="155"/>
      <c r="L58" s="156"/>
    </row>
    <row r="59" spans="1:12" ht="12" customHeight="1">
      <c r="A59" s="29" t="s">
        <v>54</v>
      </c>
      <c r="B59" s="24">
        <v>180</v>
      </c>
      <c r="C59" s="25">
        <v>90</v>
      </c>
      <c r="D59" s="61">
        <f t="shared" si="0"/>
        <v>270</v>
      </c>
      <c r="E59" s="30"/>
      <c r="F59" s="31"/>
      <c r="G59" s="54"/>
      <c r="H59" s="32"/>
      <c r="I59" s="33"/>
      <c r="J59" s="58"/>
      <c r="K59" s="148" t="s">
        <v>187</v>
      </c>
      <c r="L59" s="187"/>
    </row>
    <row r="60" spans="1:12" ht="12" customHeight="1">
      <c r="A60" s="29" t="s">
        <v>24</v>
      </c>
      <c r="B60" s="24">
        <v>300</v>
      </c>
      <c r="C60" s="25">
        <v>50</v>
      </c>
      <c r="D60" s="61">
        <f t="shared" si="0"/>
        <v>350</v>
      </c>
      <c r="E60" s="64">
        <v>285</v>
      </c>
      <c r="F60" s="65">
        <v>17</v>
      </c>
      <c r="G60" s="61">
        <f t="shared" si="8"/>
        <v>302</v>
      </c>
      <c r="H60" s="66">
        <f aca="true" t="shared" si="9" ref="H60:J61">E60/B60</f>
        <v>0.95</v>
      </c>
      <c r="I60" s="67">
        <f t="shared" si="9"/>
        <v>0.34</v>
      </c>
      <c r="J60" s="68">
        <f t="shared" si="9"/>
        <v>0.8628571428571429</v>
      </c>
      <c r="K60" s="183" t="s">
        <v>188</v>
      </c>
      <c r="L60" s="184"/>
    </row>
    <row r="61" spans="1:12" ht="12" customHeight="1">
      <c r="A61" s="34" t="s">
        <v>25</v>
      </c>
      <c r="B61" s="24">
        <v>271</v>
      </c>
      <c r="C61" s="25">
        <v>20</v>
      </c>
      <c r="D61" s="61">
        <f t="shared" si="0"/>
        <v>291</v>
      </c>
      <c r="E61" s="64">
        <v>286</v>
      </c>
      <c r="F61" s="65">
        <v>21</v>
      </c>
      <c r="G61" s="61">
        <f t="shared" si="8"/>
        <v>307</v>
      </c>
      <c r="H61" s="66">
        <f t="shared" si="9"/>
        <v>1.055350553505535</v>
      </c>
      <c r="I61" s="67">
        <f t="shared" si="9"/>
        <v>1.05</v>
      </c>
      <c r="J61" s="68">
        <f t="shared" si="9"/>
        <v>1.0549828178694158</v>
      </c>
      <c r="K61" s="155"/>
      <c r="L61" s="156"/>
    </row>
    <row r="62" spans="1:12" ht="12" customHeight="1">
      <c r="A62" s="34" t="s">
        <v>55</v>
      </c>
      <c r="B62" s="24">
        <v>110</v>
      </c>
      <c r="C62" s="25">
        <v>20</v>
      </c>
      <c r="D62" s="61">
        <f t="shared" si="0"/>
        <v>130</v>
      </c>
      <c r="E62" s="30"/>
      <c r="F62" s="31"/>
      <c r="G62" s="54"/>
      <c r="H62" s="32"/>
      <c r="I62" s="33"/>
      <c r="J62" s="58"/>
      <c r="K62" s="106" t="s">
        <v>189</v>
      </c>
      <c r="L62" s="101" t="s">
        <v>190</v>
      </c>
    </row>
    <row r="63" spans="1:12" ht="12" customHeight="1">
      <c r="A63" s="34" t="s">
        <v>26</v>
      </c>
      <c r="B63" s="24">
        <v>195</v>
      </c>
      <c r="C63" s="25">
        <v>30</v>
      </c>
      <c r="D63" s="61">
        <f t="shared" si="0"/>
        <v>225</v>
      </c>
      <c r="E63" s="30"/>
      <c r="F63" s="31"/>
      <c r="G63" s="54"/>
      <c r="H63" s="32"/>
      <c r="I63" s="33"/>
      <c r="J63" s="58"/>
      <c r="K63" s="148" t="s">
        <v>177</v>
      </c>
      <c r="L63" s="187"/>
    </row>
    <row r="64" spans="1:12" ht="12" customHeight="1">
      <c r="A64" s="34" t="s">
        <v>56</v>
      </c>
      <c r="B64" s="24">
        <v>185</v>
      </c>
      <c r="C64" s="25">
        <v>80</v>
      </c>
      <c r="D64" s="61">
        <f t="shared" si="0"/>
        <v>265</v>
      </c>
      <c r="E64" s="30"/>
      <c r="F64" s="31"/>
      <c r="G64" s="54"/>
      <c r="H64" s="32"/>
      <c r="I64" s="33"/>
      <c r="J64" s="58"/>
      <c r="K64" s="148" t="s">
        <v>191</v>
      </c>
      <c r="L64" s="187"/>
    </row>
    <row r="65" spans="1:12" ht="12" customHeight="1">
      <c r="A65" s="29" t="s">
        <v>144</v>
      </c>
      <c r="B65" s="24">
        <v>245</v>
      </c>
      <c r="C65" s="25">
        <v>60</v>
      </c>
      <c r="D65" s="61">
        <f t="shared" si="0"/>
        <v>305</v>
      </c>
      <c r="E65" s="64">
        <v>152</v>
      </c>
      <c r="F65" s="65">
        <v>39</v>
      </c>
      <c r="G65" s="61">
        <f>E65+F65</f>
        <v>191</v>
      </c>
      <c r="H65" s="66">
        <f>E65/B65</f>
        <v>0.6204081632653061</v>
      </c>
      <c r="I65" s="67">
        <f>F65/C65</f>
        <v>0.65</v>
      </c>
      <c r="J65" s="68">
        <f>G65/D65</f>
        <v>0.6262295081967213</v>
      </c>
      <c r="K65" s="183" t="s">
        <v>192</v>
      </c>
      <c r="L65" s="184" t="s">
        <v>154</v>
      </c>
    </row>
    <row r="66" spans="1:12" ht="12" customHeight="1">
      <c r="A66" s="34" t="s">
        <v>57</v>
      </c>
      <c r="B66" s="24">
        <v>36</v>
      </c>
      <c r="C66" s="25">
        <v>0</v>
      </c>
      <c r="D66" s="61">
        <f t="shared" si="0"/>
        <v>36</v>
      </c>
      <c r="E66" s="64">
        <v>41</v>
      </c>
      <c r="F66" s="65">
        <v>0</v>
      </c>
      <c r="G66" s="61">
        <f t="shared" si="8"/>
        <v>41</v>
      </c>
      <c r="H66" s="66">
        <f>E66/B66</f>
        <v>1.1388888888888888</v>
      </c>
      <c r="I66" s="67" t="s">
        <v>112</v>
      </c>
      <c r="J66" s="68">
        <f>G66/D66</f>
        <v>1.1388888888888888</v>
      </c>
      <c r="K66" s="155"/>
      <c r="L66" s="156"/>
    </row>
    <row r="67" spans="1:12" ht="12" customHeight="1">
      <c r="A67" s="16" t="s">
        <v>58</v>
      </c>
      <c r="B67" s="17">
        <f>SUM(B68:B74)</f>
        <v>1591</v>
      </c>
      <c r="C67" s="18">
        <f>SUM(C68:C74)</f>
        <v>295</v>
      </c>
      <c r="D67" s="52">
        <f t="shared" si="0"/>
        <v>1886</v>
      </c>
      <c r="E67" s="41">
        <f>SUM(E68:E74)</f>
        <v>1174</v>
      </c>
      <c r="F67" s="18">
        <f>SUM(F68:F74)</f>
        <v>174</v>
      </c>
      <c r="G67" s="52">
        <f>SUM(E67:F67)</f>
        <v>1348</v>
      </c>
      <c r="H67" s="42">
        <f>E67/B67</f>
        <v>0.7379006913890634</v>
      </c>
      <c r="I67" s="43">
        <f>F67/C67</f>
        <v>0.5898305084745763</v>
      </c>
      <c r="J67" s="59">
        <f>G67/D67</f>
        <v>0.7147401908801697</v>
      </c>
      <c r="K67" s="158"/>
      <c r="L67" s="159"/>
    </row>
    <row r="68" spans="1:12" ht="12" customHeight="1">
      <c r="A68" s="34" t="s">
        <v>161</v>
      </c>
      <c r="B68" s="24">
        <v>210</v>
      </c>
      <c r="C68" s="25">
        <v>45</v>
      </c>
      <c r="D68" s="61">
        <f t="shared" si="0"/>
        <v>255</v>
      </c>
      <c r="E68" s="64">
        <v>123</v>
      </c>
      <c r="F68" s="65">
        <v>44</v>
      </c>
      <c r="G68" s="61">
        <f aca="true" t="shared" si="10" ref="G68:G74">E68+F68</f>
        <v>167</v>
      </c>
      <c r="H68" s="66">
        <f aca="true" t="shared" si="11" ref="H68:J83">E68/B68</f>
        <v>0.5857142857142857</v>
      </c>
      <c r="I68" s="67">
        <f t="shared" si="11"/>
        <v>0.9777777777777777</v>
      </c>
      <c r="J68" s="68">
        <f t="shared" si="11"/>
        <v>0.6549019607843137</v>
      </c>
      <c r="K68" s="190"/>
      <c r="L68" s="191"/>
    </row>
    <row r="69" spans="1:12" ht="12" customHeight="1">
      <c r="A69" s="34" t="s">
        <v>26</v>
      </c>
      <c r="B69" s="24">
        <v>100</v>
      </c>
      <c r="C69" s="25">
        <v>40</v>
      </c>
      <c r="D69" s="61">
        <f t="shared" si="0"/>
        <v>140</v>
      </c>
      <c r="E69" s="64">
        <v>101</v>
      </c>
      <c r="F69" s="65">
        <v>21</v>
      </c>
      <c r="G69" s="61">
        <f t="shared" si="10"/>
        <v>122</v>
      </c>
      <c r="H69" s="66">
        <f t="shared" si="11"/>
        <v>1.01</v>
      </c>
      <c r="I69" s="67">
        <f t="shared" si="11"/>
        <v>0.525</v>
      </c>
      <c r="J69" s="68">
        <f t="shared" si="11"/>
        <v>0.8714285714285714</v>
      </c>
      <c r="K69" s="190"/>
      <c r="L69" s="191"/>
    </row>
    <row r="70" spans="1:12" ht="12" customHeight="1">
      <c r="A70" s="34" t="s">
        <v>24</v>
      </c>
      <c r="B70" s="24">
        <v>320</v>
      </c>
      <c r="C70" s="25">
        <v>30</v>
      </c>
      <c r="D70" s="61">
        <f aca="true" t="shared" si="12" ref="D70:D133">B70+C70</f>
        <v>350</v>
      </c>
      <c r="E70" s="64">
        <v>175</v>
      </c>
      <c r="F70" s="65">
        <v>24</v>
      </c>
      <c r="G70" s="61">
        <f t="shared" si="10"/>
        <v>199</v>
      </c>
      <c r="H70" s="66">
        <f t="shared" si="11"/>
        <v>0.546875</v>
      </c>
      <c r="I70" s="67">
        <f t="shared" si="11"/>
        <v>0.8</v>
      </c>
      <c r="J70" s="68">
        <f t="shared" si="11"/>
        <v>0.5685714285714286</v>
      </c>
      <c r="K70" s="107" t="s">
        <v>204</v>
      </c>
      <c r="L70" s="101" t="s">
        <v>188</v>
      </c>
    </row>
    <row r="71" spans="1:12" ht="12" customHeight="1">
      <c r="A71" s="34" t="s">
        <v>59</v>
      </c>
      <c r="B71" s="24">
        <v>275</v>
      </c>
      <c r="C71" s="25">
        <v>0</v>
      </c>
      <c r="D71" s="61">
        <f t="shared" si="12"/>
        <v>275</v>
      </c>
      <c r="E71" s="64">
        <v>175</v>
      </c>
      <c r="F71" s="65">
        <v>0</v>
      </c>
      <c r="G71" s="61">
        <f t="shared" si="10"/>
        <v>175</v>
      </c>
      <c r="H71" s="66">
        <f t="shared" si="11"/>
        <v>0.6363636363636364</v>
      </c>
      <c r="I71" s="67" t="s">
        <v>112</v>
      </c>
      <c r="J71" s="68">
        <f t="shared" si="11"/>
        <v>0.6363636363636364</v>
      </c>
      <c r="K71" s="148" t="s">
        <v>205</v>
      </c>
      <c r="L71" s="187"/>
    </row>
    <row r="72" spans="1:12" ht="12" customHeight="1">
      <c r="A72" s="34" t="s">
        <v>60</v>
      </c>
      <c r="B72" s="24">
        <v>520</v>
      </c>
      <c r="C72" s="25">
        <v>155</v>
      </c>
      <c r="D72" s="61">
        <f t="shared" si="12"/>
        <v>675</v>
      </c>
      <c r="E72" s="64">
        <v>314</v>
      </c>
      <c r="F72" s="65">
        <v>68</v>
      </c>
      <c r="G72" s="61">
        <f t="shared" si="10"/>
        <v>382</v>
      </c>
      <c r="H72" s="66">
        <f t="shared" si="11"/>
        <v>0.6038461538461538</v>
      </c>
      <c r="I72" s="67">
        <f t="shared" si="11"/>
        <v>0.43870967741935485</v>
      </c>
      <c r="J72" s="68">
        <f t="shared" si="11"/>
        <v>0.5659259259259259</v>
      </c>
      <c r="K72" s="190"/>
      <c r="L72" s="191"/>
    </row>
    <row r="73" spans="1:12" ht="12" customHeight="1">
      <c r="A73" s="34" t="s">
        <v>61</v>
      </c>
      <c r="B73" s="24">
        <v>100</v>
      </c>
      <c r="C73" s="25">
        <v>0</v>
      </c>
      <c r="D73" s="61">
        <f t="shared" si="12"/>
        <v>100</v>
      </c>
      <c r="E73" s="64">
        <v>241</v>
      </c>
      <c r="F73" s="65">
        <v>0</v>
      </c>
      <c r="G73" s="61">
        <f t="shared" si="10"/>
        <v>241</v>
      </c>
      <c r="H73" s="66">
        <f t="shared" si="11"/>
        <v>2.41</v>
      </c>
      <c r="I73" s="67" t="s">
        <v>112</v>
      </c>
      <c r="J73" s="68">
        <f t="shared" si="11"/>
        <v>2.41</v>
      </c>
      <c r="K73" s="190"/>
      <c r="L73" s="191"/>
    </row>
    <row r="74" spans="1:12" ht="12" customHeight="1">
      <c r="A74" s="36" t="s">
        <v>68</v>
      </c>
      <c r="B74" s="37">
        <v>66</v>
      </c>
      <c r="C74" s="38">
        <v>25</v>
      </c>
      <c r="D74" s="62">
        <f t="shared" si="12"/>
        <v>91</v>
      </c>
      <c r="E74" s="69">
        <v>45</v>
      </c>
      <c r="F74" s="70">
        <v>17</v>
      </c>
      <c r="G74" s="62">
        <f t="shared" si="10"/>
        <v>62</v>
      </c>
      <c r="H74" s="95">
        <f t="shared" si="11"/>
        <v>0.6818181818181818</v>
      </c>
      <c r="I74" s="96">
        <f t="shared" si="11"/>
        <v>0.68</v>
      </c>
      <c r="J74" s="87">
        <f t="shared" si="11"/>
        <v>0.6813186813186813</v>
      </c>
      <c r="K74" s="198"/>
      <c r="L74" s="199"/>
    </row>
    <row r="75" spans="1:12" ht="12" customHeight="1">
      <c r="A75" s="16" t="s">
        <v>63</v>
      </c>
      <c r="B75" s="17">
        <f>SUM(B76:B80)</f>
        <v>995</v>
      </c>
      <c r="C75" s="18">
        <f>SUM(C76:C80)</f>
        <v>184</v>
      </c>
      <c r="D75" s="52">
        <f t="shared" si="12"/>
        <v>1179</v>
      </c>
      <c r="E75" s="19"/>
      <c r="F75" s="20"/>
      <c r="G75" s="53"/>
      <c r="H75" s="21"/>
      <c r="I75" s="20"/>
      <c r="J75" s="56"/>
      <c r="K75" s="185"/>
      <c r="L75" s="186"/>
    </row>
    <row r="76" spans="1:12" ht="12" customHeight="1">
      <c r="A76" s="34" t="s">
        <v>10</v>
      </c>
      <c r="B76" s="24">
        <v>15</v>
      </c>
      <c r="C76" s="25">
        <v>0</v>
      </c>
      <c r="D76" s="61">
        <f t="shared" si="12"/>
        <v>15</v>
      </c>
      <c r="E76" s="64">
        <v>0</v>
      </c>
      <c r="F76" s="65">
        <v>0</v>
      </c>
      <c r="G76" s="61">
        <f aca="true" t="shared" si="13" ref="G76:G86">E76+F76</f>
        <v>0</v>
      </c>
      <c r="H76" s="66">
        <f t="shared" si="11"/>
        <v>0</v>
      </c>
      <c r="I76" s="67" t="s">
        <v>112</v>
      </c>
      <c r="J76" s="68">
        <f t="shared" si="11"/>
        <v>0</v>
      </c>
      <c r="K76" s="190"/>
      <c r="L76" s="191"/>
    </row>
    <row r="77" spans="1:12" ht="12" customHeight="1">
      <c r="A77" s="34" t="s">
        <v>15</v>
      </c>
      <c r="B77" s="24">
        <v>360</v>
      </c>
      <c r="C77" s="25">
        <v>0</v>
      </c>
      <c r="D77" s="61">
        <f t="shared" si="12"/>
        <v>360</v>
      </c>
      <c r="E77" s="30"/>
      <c r="F77" s="65"/>
      <c r="G77" s="54"/>
      <c r="H77" s="32"/>
      <c r="I77" s="67" t="s">
        <v>112</v>
      </c>
      <c r="J77" s="58"/>
      <c r="K77" s="148" t="s">
        <v>173</v>
      </c>
      <c r="L77" s="149" t="s">
        <v>155</v>
      </c>
    </row>
    <row r="78" spans="1:12" ht="12" customHeight="1">
      <c r="A78" s="34" t="s">
        <v>12</v>
      </c>
      <c r="B78" s="24">
        <v>200</v>
      </c>
      <c r="C78" s="25">
        <v>60</v>
      </c>
      <c r="D78" s="61">
        <f t="shared" si="12"/>
        <v>260</v>
      </c>
      <c r="E78" s="30"/>
      <c r="F78" s="31"/>
      <c r="G78" s="54"/>
      <c r="H78" s="32"/>
      <c r="I78" s="33"/>
      <c r="J78" s="58"/>
      <c r="K78" s="148" t="s">
        <v>179</v>
      </c>
      <c r="L78" s="149"/>
    </row>
    <row r="79" spans="1:12" ht="12" customHeight="1">
      <c r="A79" s="34" t="s">
        <v>64</v>
      </c>
      <c r="B79" s="24">
        <v>210</v>
      </c>
      <c r="C79" s="25">
        <v>54</v>
      </c>
      <c r="D79" s="61">
        <f t="shared" si="12"/>
        <v>264</v>
      </c>
      <c r="E79" s="64">
        <v>111</v>
      </c>
      <c r="F79" s="65">
        <v>17</v>
      </c>
      <c r="G79" s="61">
        <f t="shared" si="13"/>
        <v>128</v>
      </c>
      <c r="H79" s="66">
        <f t="shared" si="11"/>
        <v>0.5285714285714286</v>
      </c>
      <c r="I79" s="67">
        <f t="shared" si="11"/>
        <v>0.3148148148148148</v>
      </c>
      <c r="J79" s="68">
        <f t="shared" si="11"/>
        <v>0.48484848484848486</v>
      </c>
      <c r="K79" s="148" t="s">
        <v>211</v>
      </c>
      <c r="L79" s="149"/>
    </row>
    <row r="80" spans="1:12" ht="12" customHeight="1">
      <c r="A80" s="34" t="s">
        <v>11</v>
      </c>
      <c r="B80" s="24">
        <v>210</v>
      </c>
      <c r="C80" s="25">
        <v>70</v>
      </c>
      <c r="D80" s="61">
        <f t="shared" si="12"/>
        <v>280</v>
      </c>
      <c r="E80" s="64">
        <v>360</v>
      </c>
      <c r="F80" s="65">
        <v>43</v>
      </c>
      <c r="G80" s="61">
        <f t="shared" si="13"/>
        <v>403</v>
      </c>
      <c r="H80" s="66">
        <f t="shared" si="11"/>
        <v>1.7142857142857142</v>
      </c>
      <c r="I80" s="67">
        <f t="shared" si="11"/>
        <v>0.6142857142857143</v>
      </c>
      <c r="J80" s="68">
        <f t="shared" si="11"/>
        <v>1.4392857142857143</v>
      </c>
      <c r="K80" s="155"/>
      <c r="L80" s="156"/>
    </row>
    <row r="81" spans="1:12" ht="12" customHeight="1">
      <c r="A81" s="16" t="s">
        <v>65</v>
      </c>
      <c r="B81" s="17">
        <f>SUM(B82:B86)</f>
        <v>740</v>
      </c>
      <c r="C81" s="18">
        <f>SUM(C82:C86)</f>
        <v>370</v>
      </c>
      <c r="D81" s="52">
        <f t="shared" si="12"/>
        <v>1110</v>
      </c>
      <c r="E81" s="41">
        <f>SUM(E82:E86)</f>
        <v>756</v>
      </c>
      <c r="F81" s="18">
        <f>SUM(F82:F86)</f>
        <v>276</v>
      </c>
      <c r="G81" s="52">
        <f t="shared" si="13"/>
        <v>1032</v>
      </c>
      <c r="H81" s="42">
        <f t="shared" si="11"/>
        <v>1.0216216216216216</v>
      </c>
      <c r="I81" s="43">
        <f t="shared" si="11"/>
        <v>0.745945945945946</v>
      </c>
      <c r="J81" s="59">
        <f t="shared" si="11"/>
        <v>0.9297297297297298</v>
      </c>
      <c r="K81" s="158"/>
      <c r="L81" s="159"/>
    </row>
    <row r="82" spans="1:12" ht="12" customHeight="1">
      <c r="A82" s="34" t="s">
        <v>11</v>
      </c>
      <c r="B82" s="24">
        <v>170</v>
      </c>
      <c r="C82" s="25">
        <v>10</v>
      </c>
      <c r="D82" s="61">
        <f t="shared" si="12"/>
        <v>180</v>
      </c>
      <c r="E82" s="64">
        <v>215</v>
      </c>
      <c r="F82" s="65">
        <v>8</v>
      </c>
      <c r="G82" s="61">
        <f t="shared" si="13"/>
        <v>223</v>
      </c>
      <c r="H82" s="66">
        <f t="shared" si="11"/>
        <v>1.2647058823529411</v>
      </c>
      <c r="I82" s="67" t="s">
        <v>112</v>
      </c>
      <c r="J82" s="68">
        <f t="shared" si="11"/>
        <v>1.238888888888889</v>
      </c>
      <c r="K82" s="190"/>
      <c r="L82" s="191"/>
    </row>
    <row r="83" spans="1:12" ht="12" customHeight="1">
      <c r="A83" s="34" t="s">
        <v>16</v>
      </c>
      <c r="B83" s="24">
        <v>260</v>
      </c>
      <c r="C83" s="25">
        <v>160</v>
      </c>
      <c r="D83" s="61">
        <f t="shared" si="12"/>
        <v>420</v>
      </c>
      <c r="E83" s="64">
        <v>242</v>
      </c>
      <c r="F83" s="65">
        <v>110</v>
      </c>
      <c r="G83" s="61">
        <f t="shared" si="13"/>
        <v>352</v>
      </c>
      <c r="H83" s="66">
        <f t="shared" si="11"/>
        <v>0.9307692307692308</v>
      </c>
      <c r="I83" s="67">
        <f t="shared" si="11"/>
        <v>0.6875</v>
      </c>
      <c r="J83" s="68">
        <f t="shared" si="11"/>
        <v>0.8380952380952381</v>
      </c>
      <c r="K83" s="183" t="s">
        <v>165</v>
      </c>
      <c r="L83" s="184"/>
    </row>
    <row r="84" spans="1:12" ht="12" customHeight="1">
      <c r="A84" s="34" t="s">
        <v>66</v>
      </c>
      <c r="B84" s="24">
        <v>160</v>
      </c>
      <c r="C84" s="25">
        <v>100</v>
      </c>
      <c r="D84" s="61">
        <f t="shared" si="12"/>
        <v>260</v>
      </c>
      <c r="E84" s="64">
        <v>148</v>
      </c>
      <c r="F84" s="65">
        <v>108</v>
      </c>
      <c r="G84" s="61">
        <f t="shared" si="13"/>
        <v>256</v>
      </c>
      <c r="H84" s="66">
        <f aca="true" t="shared" si="14" ref="H84:J113">E84/B84</f>
        <v>0.925</v>
      </c>
      <c r="I84" s="67">
        <f t="shared" si="14"/>
        <v>1.08</v>
      </c>
      <c r="J84" s="68">
        <f t="shared" si="14"/>
        <v>0.9846153846153847</v>
      </c>
      <c r="K84" s="190"/>
      <c r="L84" s="191"/>
    </row>
    <row r="85" spans="1:12" ht="12" customHeight="1">
      <c r="A85" s="34" t="s">
        <v>145</v>
      </c>
      <c r="B85" s="24">
        <v>50</v>
      </c>
      <c r="C85" s="25">
        <v>20</v>
      </c>
      <c r="D85" s="61">
        <f t="shared" si="12"/>
        <v>70</v>
      </c>
      <c r="E85" s="64">
        <v>10</v>
      </c>
      <c r="F85" s="65">
        <v>2</v>
      </c>
      <c r="G85" s="61">
        <f t="shared" si="13"/>
        <v>12</v>
      </c>
      <c r="H85" s="66">
        <f t="shared" si="14"/>
        <v>0.2</v>
      </c>
      <c r="I85" s="67">
        <f t="shared" si="14"/>
        <v>0.1</v>
      </c>
      <c r="J85" s="68">
        <f t="shared" si="14"/>
        <v>0.17142857142857143</v>
      </c>
      <c r="K85" s="183" t="s">
        <v>166</v>
      </c>
      <c r="L85" s="184"/>
    </row>
    <row r="86" spans="1:12" ht="12" customHeight="1">
      <c r="A86" s="34" t="s">
        <v>12</v>
      </c>
      <c r="B86" s="24">
        <v>100</v>
      </c>
      <c r="C86" s="25">
        <v>80</v>
      </c>
      <c r="D86" s="61">
        <f t="shared" si="12"/>
        <v>180</v>
      </c>
      <c r="E86" s="64">
        <v>141</v>
      </c>
      <c r="F86" s="65">
        <v>48</v>
      </c>
      <c r="G86" s="61">
        <f t="shared" si="13"/>
        <v>189</v>
      </c>
      <c r="H86" s="66">
        <f t="shared" si="14"/>
        <v>1.41</v>
      </c>
      <c r="I86" s="67">
        <f t="shared" si="14"/>
        <v>0.6</v>
      </c>
      <c r="J86" s="68">
        <f t="shared" si="14"/>
        <v>1.05</v>
      </c>
      <c r="K86" s="190"/>
      <c r="L86" s="191"/>
    </row>
    <row r="87" spans="1:12" ht="12" customHeight="1">
      <c r="A87" s="16" t="s">
        <v>67</v>
      </c>
      <c r="B87" s="17">
        <f>SUM(B88:B93)</f>
        <v>1760</v>
      </c>
      <c r="C87" s="18">
        <f>SUM(C88:C93)</f>
        <v>673</v>
      </c>
      <c r="D87" s="52">
        <f t="shared" si="12"/>
        <v>2433</v>
      </c>
      <c r="E87" s="109"/>
      <c r="F87" s="110"/>
      <c r="G87" s="111"/>
      <c r="H87" s="112"/>
      <c r="I87" s="113"/>
      <c r="J87" s="114"/>
      <c r="K87" s="185"/>
      <c r="L87" s="186"/>
    </row>
    <row r="88" spans="1:12" ht="12" customHeight="1">
      <c r="A88" s="34" t="s">
        <v>16</v>
      </c>
      <c r="B88" s="24">
        <v>290</v>
      </c>
      <c r="C88" s="25">
        <v>188</v>
      </c>
      <c r="D88" s="61">
        <f t="shared" si="12"/>
        <v>478</v>
      </c>
      <c r="E88" s="64">
        <v>270</v>
      </c>
      <c r="F88" s="65">
        <v>164</v>
      </c>
      <c r="G88" s="61">
        <f aca="true" t="shared" si="15" ref="G88:G99">E88+F88</f>
        <v>434</v>
      </c>
      <c r="H88" s="66">
        <f t="shared" si="14"/>
        <v>0.9310344827586207</v>
      </c>
      <c r="I88" s="67">
        <f t="shared" si="14"/>
        <v>0.8723404255319149</v>
      </c>
      <c r="J88" s="68">
        <f t="shared" si="14"/>
        <v>0.9079497907949791</v>
      </c>
      <c r="K88" s="155"/>
      <c r="L88" s="156"/>
    </row>
    <row r="89" spans="1:12" ht="12" customHeight="1">
      <c r="A89" s="34" t="s">
        <v>56</v>
      </c>
      <c r="B89" s="24">
        <v>530</v>
      </c>
      <c r="C89" s="25">
        <v>100</v>
      </c>
      <c r="D89" s="61">
        <f t="shared" si="12"/>
        <v>630</v>
      </c>
      <c r="E89" s="64">
        <v>523</v>
      </c>
      <c r="F89" s="65">
        <v>143</v>
      </c>
      <c r="G89" s="61">
        <f t="shared" si="15"/>
        <v>666</v>
      </c>
      <c r="H89" s="66">
        <f t="shared" si="14"/>
        <v>0.9867924528301887</v>
      </c>
      <c r="I89" s="67">
        <f t="shared" si="14"/>
        <v>1.43</v>
      </c>
      <c r="J89" s="68">
        <f t="shared" si="14"/>
        <v>1.0571428571428572</v>
      </c>
      <c r="K89" s="155"/>
      <c r="L89" s="156"/>
    </row>
    <row r="90" spans="1:12" ht="12" customHeight="1">
      <c r="A90" s="34" t="s">
        <v>11</v>
      </c>
      <c r="B90" s="24">
        <v>305</v>
      </c>
      <c r="C90" s="25">
        <v>65</v>
      </c>
      <c r="D90" s="61">
        <f t="shared" si="12"/>
        <v>370</v>
      </c>
      <c r="E90" s="64">
        <v>309</v>
      </c>
      <c r="F90" s="65">
        <v>102</v>
      </c>
      <c r="G90" s="61">
        <f t="shared" si="15"/>
        <v>411</v>
      </c>
      <c r="H90" s="66">
        <f t="shared" si="14"/>
        <v>1.0131147540983607</v>
      </c>
      <c r="I90" s="67">
        <f t="shared" si="14"/>
        <v>1.5692307692307692</v>
      </c>
      <c r="J90" s="68">
        <f t="shared" si="14"/>
        <v>1.1108108108108108</v>
      </c>
      <c r="K90" s="148" t="s">
        <v>202</v>
      </c>
      <c r="L90" s="187"/>
    </row>
    <row r="91" spans="1:12" ht="12" customHeight="1">
      <c r="A91" s="34" t="s">
        <v>69</v>
      </c>
      <c r="B91" s="24">
        <v>150</v>
      </c>
      <c r="C91" s="25">
        <v>60</v>
      </c>
      <c r="D91" s="61">
        <f t="shared" si="12"/>
        <v>210</v>
      </c>
      <c r="E91" s="64">
        <v>147</v>
      </c>
      <c r="F91" s="65">
        <v>13</v>
      </c>
      <c r="G91" s="61">
        <f t="shared" si="15"/>
        <v>160</v>
      </c>
      <c r="H91" s="66">
        <f t="shared" si="14"/>
        <v>0.98</v>
      </c>
      <c r="I91" s="67">
        <f t="shared" si="14"/>
        <v>0.21666666666666667</v>
      </c>
      <c r="J91" s="68">
        <f t="shared" si="14"/>
        <v>0.7619047619047619</v>
      </c>
      <c r="K91" s="183" t="s">
        <v>203</v>
      </c>
      <c r="L91" s="184"/>
    </row>
    <row r="92" spans="1:12" ht="12" customHeight="1">
      <c r="A92" s="34" t="s">
        <v>62</v>
      </c>
      <c r="B92" s="24">
        <v>365</v>
      </c>
      <c r="C92" s="25">
        <v>140</v>
      </c>
      <c r="D92" s="61">
        <f t="shared" si="12"/>
        <v>505</v>
      </c>
      <c r="E92" s="64">
        <v>166</v>
      </c>
      <c r="F92" s="103">
        <v>42</v>
      </c>
      <c r="G92" s="61">
        <f t="shared" si="15"/>
        <v>208</v>
      </c>
      <c r="H92" s="108">
        <f t="shared" si="14"/>
        <v>0.4547945205479452</v>
      </c>
      <c r="I92" s="67">
        <f>F92/C92</f>
        <v>0.3</v>
      </c>
      <c r="J92" s="68">
        <f>G92/D92</f>
        <v>0.41188118811881186</v>
      </c>
      <c r="K92" s="155"/>
      <c r="L92" s="156"/>
    </row>
    <row r="93" spans="1:12" ht="12" customHeight="1">
      <c r="A93" s="34" t="s">
        <v>12</v>
      </c>
      <c r="B93" s="24">
        <v>120</v>
      </c>
      <c r="C93" s="25">
        <v>120</v>
      </c>
      <c r="D93" s="61">
        <f t="shared" si="12"/>
        <v>240</v>
      </c>
      <c r="E93" s="89"/>
      <c r="F93" s="90"/>
      <c r="G93" s="91"/>
      <c r="H93" s="92"/>
      <c r="I93" s="93"/>
      <c r="J93" s="58"/>
      <c r="K93" s="148" t="s">
        <v>173</v>
      </c>
      <c r="L93" s="187"/>
    </row>
    <row r="94" spans="1:12" ht="12" customHeight="1">
      <c r="A94" s="16" t="s">
        <v>70</v>
      </c>
      <c r="B94" s="17">
        <f>SUM(B95:B99)</f>
        <v>1538</v>
      </c>
      <c r="C94" s="18">
        <f>SUM(C95:C99)</f>
        <v>648</v>
      </c>
      <c r="D94" s="52">
        <f t="shared" si="12"/>
        <v>2186</v>
      </c>
      <c r="E94" s="41">
        <f>SUM(E95:E99)</f>
        <v>1361</v>
      </c>
      <c r="F94" s="18">
        <f>SUM(F95:F99)</f>
        <v>424</v>
      </c>
      <c r="G94" s="52">
        <f t="shared" si="15"/>
        <v>1785</v>
      </c>
      <c r="H94" s="42">
        <f t="shared" si="14"/>
        <v>0.8849154746423927</v>
      </c>
      <c r="I94" s="43">
        <f t="shared" si="14"/>
        <v>0.654320987654321</v>
      </c>
      <c r="J94" s="59">
        <f t="shared" si="14"/>
        <v>0.8165599268069533</v>
      </c>
      <c r="K94" s="158"/>
      <c r="L94" s="159"/>
    </row>
    <row r="95" spans="1:12" ht="12" customHeight="1">
      <c r="A95" s="34" t="s">
        <v>16</v>
      </c>
      <c r="B95" s="24">
        <v>490</v>
      </c>
      <c r="C95" s="25">
        <v>130</v>
      </c>
      <c r="D95" s="61">
        <f t="shared" si="12"/>
        <v>620</v>
      </c>
      <c r="E95" s="64">
        <v>293</v>
      </c>
      <c r="F95" s="65">
        <v>92</v>
      </c>
      <c r="G95" s="61">
        <f t="shared" si="15"/>
        <v>385</v>
      </c>
      <c r="H95" s="66">
        <f t="shared" si="14"/>
        <v>0.5979591836734693</v>
      </c>
      <c r="I95" s="67">
        <f t="shared" si="14"/>
        <v>0.7076923076923077</v>
      </c>
      <c r="J95" s="68">
        <f t="shared" si="14"/>
        <v>0.6209677419354839</v>
      </c>
      <c r="K95" s="190"/>
      <c r="L95" s="191"/>
    </row>
    <row r="96" spans="1:12" ht="12" customHeight="1">
      <c r="A96" s="34" t="s">
        <v>62</v>
      </c>
      <c r="B96" s="24">
        <v>225</v>
      </c>
      <c r="C96" s="25">
        <v>38</v>
      </c>
      <c r="D96" s="61">
        <f t="shared" si="12"/>
        <v>263</v>
      </c>
      <c r="E96" s="64">
        <v>249</v>
      </c>
      <c r="F96" s="65">
        <v>47</v>
      </c>
      <c r="G96" s="61">
        <f t="shared" si="15"/>
        <v>296</v>
      </c>
      <c r="H96" s="66">
        <f t="shared" si="14"/>
        <v>1.1066666666666667</v>
      </c>
      <c r="I96" s="67">
        <f t="shared" si="14"/>
        <v>1.236842105263158</v>
      </c>
      <c r="J96" s="68">
        <f t="shared" si="14"/>
        <v>1.1254752851711027</v>
      </c>
      <c r="K96" s="190"/>
      <c r="L96" s="191"/>
    </row>
    <row r="97" spans="1:12" ht="12" customHeight="1">
      <c r="A97" s="34" t="s">
        <v>11</v>
      </c>
      <c r="B97" s="24">
        <v>610</v>
      </c>
      <c r="C97" s="25">
        <v>365</v>
      </c>
      <c r="D97" s="61">
        <f t="shared" si="12"/>
        <v>975</v>
      </c>
      <c r="E97" s="64">
        <v>562</v>
      </c>
      <c r="F97" s="65">
        <v>240</v>
      </c>
      <c r="G97" s="61">
        <f t="shared" si="15"/>
        <v>802</v>
      </c>
      <c r="H97" s="66">
        <f t="shared" si="14"/>
        <v>0.921311475409836</v>
      </c>
      <c r="I97" s="67">
        <f t="shared" si="14"/>
        <v>0.6575342465753424</v>
      </c>
      <c r="J97" s="68">
        <f t="shared" si="14"/>
        <v>0.8225641025641026</v>
      </c>
      <c r="K97" s="190"/>
      <c r="L97" s="191"/>
    </row>
    <row r="98" spans="1:12" ht="12" customHeight="1">
      <c r="A98" s="34" t="s">
        <v>71</v>
      </c>
      <c r="B98" s="24">
        <v>150</v>
      </c>
      <c r="C98" s="25">
        <v>100</v>
      </c>
      <c r="D98" s="61">
        <f t="shared" si="12"/>
        <v>250</v>
      </c>
      <c r="E98" s="64">
        <v>194</v>
      </c>
      <c r="F98" s="65">
        <v>30</v>
      </c>
      <c r="G98" s="61">
        <f t="shared" si="15"/>
        <v>224</v>
      </c>
      <c r="H98" s="66">
        <f t="shared" si="14"/>
        <v>1.2933333333333332</v>
      </c>
      <c r="I98" s="67">
        <f t="shared" si="14"/>
        <v>0.3</v>
      </c>
      <c r="J98" s="68">
        <f t="shared" si="14"/>
        <v>0.896</v>
      </c>
      <c r="K98" s="190"/>
      <c r="L98" s="191"/>
    </row>
    <row r="99" spans="1:12" ht="12" customHeight="1">
      <c r="A99" s="34" t="s">
        <v>72</v>
      </c>
      <c r="B99" s="24">
        <v>63</v>
      </c>
      <c r="C99" s="25">
        <v>15</v>
      </c>
      <c r="D99" s="61">
        <f t="shared" si="12"/>
        <v>78</v>
      </c>
      <c r="E99" s="64">
        <v>63</v>
      </c>
      <c r="F99" s="65">
        <v>15</v>
      </c>
      <c r="G99" s="61">
        <f t="shared" si="15"/>
        <v>78</v>
      </c>
      <c r="H99" s="66">
        <f t="shared" si="14"/>
        <v>1</v>
      </c>
      <c r="I99" s="67">
        <f t="shared" si="14"/>
        <v>1</v>
      </c>
      <c r="J99" s="68">
        <f t="shared" si="14"/>
        <v>1</v>
      </c>
      <c r="K99" s="148" t="s">
        <v>202</v>
      </c>
      <c r="L99" s="187"/>
    </row>
    <row r="100" spans="1:12" ht="12" customHeight="1">
      <c r="A100" s="16" t="s">
        <v>73</v>
      </c>
      <c r="B100" s="17">
        <f>SUM(B101:B110)</f>
        <v>1355</v>
      </c>
      <c r="C100" s="18">
        <f>SUM(C101:C110)</f>
        <v>530</v>
      </c>
      <c r="D100" s="52">
        <f t="shared" si="12"/>
        <v>1885</v>
      </c>
      <c r="E100" s="19"/>
      <c r="F100" s="20"/>
      <c r="G100" s="53"/>
      <c r="H100" s="21"/>
      <c r="I100" s="22"/>
      <c r="J100" s="56"/>
      <c r="K100" s="185"/>
      <c r="L100" s="186"/>
    </row>
    <row r="101" spans="1:12" ht="12" customHeight="1">
      <c r="A101" s="34" t="s">
        <v>141</v>
      </c>
      <c r="B101" s="24">
        <v>10</v>
      </c>
      <c r="C101" s="25">
        <v>0</v>
      </c>
      <c r="D101" s="61">
        <f t="shared" si="12"/>
        <v>10</v>
      </c>
      <c r="E101" s="64">
        <v>2</v>
      </c>
      <c r="F101" s="65">
        <v>0</v>
      </c>
      <c r="G101" s="61">
        <f>E101+F101</f>
        <v>2</v>
      </c>
      <c r="H101" s="66">
        <f>E101/B101</f>
        <v>0.2</v>
      </c>
      <c r="I101" s="67" t="s">
        <v>112</v>
      </c>
      <c r="J101" s="68">
        <f>G101/D101</f>
        <v>0.2</v>
      </c>
      <c r="K101" s="183" t="s">
        <v>162</v>
      </c>
      <c r="L101" s="184"/>
    </row>
    <row r="102" spans="1:12" ht="12" customHeight="1">
      <c r="A102" s="34" t="s">
        <v>182</v>
      </c>
      <c r="B102" s="24">
        <v>10</v>
      </c>
      <c r="C102" s="25">
        <v>0</v>
      </c>
      <c r="D102" s="61">
        <f>B102+C102</f>
        <v>10</v>
      </c>
      <c r="E102" s="64">
        <v>4</v>
      </c>
      <c r="F102" s="65">
        <v>0</v>
      </c>
      <c r="G102" s="61">
        <f>E102+F102</f>
        <v>4</v>
      </c>
      <c r="H102" s="66">
        <f>E102/B102</f>
        <v>0.4</v>
      </c>
      <c r="I102" s="67" t="s">
        <v>112</v>
      </c>
      <c r="J102" s="68">
        <f>G102/D102</f>
        <v>0.4</v>
      </c>
      <c r="K102" s="183" t="s">
        <v>162</v>
      </c>
      <c r="L102" s="184"/>
    </row>
    <row r="103" spans="1:12" ht="12" customHeight="1">
      <c r="A103" s="34" t="s">
        <v>74</v>
      </c>
      <c r="B103" s="24">
        <v>40</v>
      </c>
      <c r="C103" s="25">
        <v>50</v>
      </c>
      <c r="D103" s="61">
        <f t="shared" si="12"/>
        <v>90</v>
      </c>
      <c r="E103" s="64">
        <v>32</v>
      </c>
      <c r="F103" s="65">
        <v>8</v>
      </c>
      <c r="G103" s="61">
        <f aca="true" t="shared" si="16" ref="G103:G109">E103+F103</f>
        <v>40</v>
      </c>
      <c r="H103" s="66">
        <f t="shared" si="14"/>
        <v>0.8</v>
      </c>
      <c r="I103" s="67">
        <f t="shared" si="14"/>
        <v>0.16</v>
      </c>
      <c r="J103" s="68">
        <f t="shared" si="14"/>
        <v>0.4444444444444444</v>
      </c>
      <c r="K103" s="183" t="s">
        <v>183</v>
      </c>
      <c r="L103" s="184"/>
    </row>
    <row r="104" spans="1:12" ht="12" customHeight="1">
      <c r="A104" s="34" t="s">
        <v>11</v>
      </c>
      <c r="B104" s="24">
        <v>415</v>
      </c>
      <c r="C104" s="25">
        <v>0</v>
      </c>
      <c r="D104" s="61">
        <f t="shared" si="12"/>
        <v>415</v>
      </c>
      <c r="E104" s="64">
        <v>463</v>
      </c>
      <c r="F104" s="65">
        <v>0</v>
      </c>
      <c r="G104" s="61">
        <f t="shared" si="16"/>
        <v>463</v>
      </c>
      <c r="H104" s="66">
        <f t="shared" si="14"/>
        <v>1.1156626506024097</v>
      </c>
      <c r="I104" s="67" t="s">
        <v>112</v>
      </c>
      <c r="J104" s="68">
        <f t="shared" si="14"/>
        <v>1.1156626506024097</v>
      </c>
      <c r="K104" s="155"/>
      <c r="L104" s="156"/>
    </row>
    <row r="105" spans="1:12" ht="12" customHeight="1">
      <c r="A105" s="34" t="s">
        <v>16</v>
      </c>
      <c r="B105" s="24">
        <v>215</v>
      </c>
      <c r="C105" s="25">
        <v>120</v>
      </c>
      <c r="D105" s="61">
        <f t="shared" si="12"/>
        <v>335</v>
      </c>
      <c r="E105" s="64">
        <v>162</v>
      </c>
      <c r="F105" s="65">
        <v>86</v>
      </c>
      <c r="G105" s="61">
        <f t="shared" si="16"/>
        <v>248</v>
      </c>
      <c r="H105" s="66">
        <f t="shared" si="14"/>
        <v>0.7534883720930232</v>
      </c>
      <c r="I105" s="67">
        <f t="shared" si="14"/>
        <v>0.7166666666666667</v>
      </c>
      <c r="J105" s="68">
        <f t="shared" si="14"/>
        <v>0.7402985074626866</v>
      </c>
      <c r="K105" s="155"/>
      <c r="L105" s="156"/>
    </row>
    <row r="106" spans="1:12" ht="12" customHeight="1">
      <c r="A106" s="34" t="s">
        <v>75</v>
      </c>
      <c r="B106" s="24">
        <v>50</v>
      </c>
      <c r="C106" s="25">
        <v>55</v>
      </c>
      <c r="D106" s="61">
        <f t="shared" si="12"/>
        <v>105</v>
      </c>
      <c r="E106" s="64">
        <v>59</v>
      </c>
      <c r="F106" s="65">
        <v>43</v>
      </c>
      <c r="G106" s="61">
        <f t="shared" si="16"/>
        <v>102</v>
      </c>
      <c r="H106" s="66">
        <f t="shared" si="14"/>
        <v>1.18</v>
      </c>
      <c r="I106" s="67">
        <f t="shared" si="14"/>
        <v>0.7818181818181819</v>
      </c>
      <c r="J106" s="68">
        <f t="shared" si="14"/>
        <v>0.9714285714285714</v>
      </c>
      <c r="K106" s="183" t="s">
        <v>183</v>
      </c>
      <c r="L106" s="184"/>
    </row>
    <row r="107" spans="1:12" ht="12" customHeight="1">
      <c r="A107" s="34" t="s">
        <v>76</v>
      </c>
      <c r="B107" s="24">
        <v>400</v>
      </c>
      <c r="C107" s="25">
        <v>100</v>
      </c>
      <c r="D107" s="61">
        <f t="shared" si="12"/>
        <v>500</v>
      </c>
      <c r="E107" s="64">
        <v>175</v>
      </c>
      <c r="F107" s="65">
        <v>28</v>
      </c>
      <c r="G107" s="61">
        <f t="shared" si="16"/>
        <v>203</v>
      </c>
      <c r="H107" s="66">
        <f t="shared" si="14"/>
        <v>0.4375</v>
      </c>
      <c r="I107" s="67">
        <f t="shared" si="14"/>
        <v>0.28</v>
      </c>
      <c r="J107" s="68">
        <f t="shared" si="14"/>
        <v>0.406</v>
      </c>
      <c r="K107" s="183" t="s">
        <v>162</v>
      </c>
      <c r="L107" s="184"/>
    </row>
    <row r="108" spans="1:12" ht="12" customHeight="1">
      <c r="A108" s="34" t="s">
        <v>119</v>
      </c>
      <c r="B108" s="24">
        <v>60</v>
      </c>
      <c r="C108" s="25">
        <v>60</v>
      </c>
      <c r="D108" s="61">
        <f t="shared" si="12"/>
        <v>120</v>
      </c>
      <c r="E108" s="64">
        <v>20</v>
      </c>
      <c r="F108" s="65">
        <v>31</v>
      </c>
      <c r="G108" s="61">
        <f t="shared" si="16"/>
        <v>51</v>
      </c>
      <c r="H108" s="66">
        <f t="shared" si="14"/>
        <v>0.3333333333333333</v>
      </c>
      <c r="I108" s="67">
        <f t="shared" si="14"/>
        <v>0.5166666666666667</v>
      </c>
      <c r="J108" s="68">
        <f t="shared" si="14"/>
        <v>0.425</v>
      </c>
      <c r="K108" s="155"/>
      <c r="L108" s="156"/>
    </row>
    <row r="109" spans="1:12" ht="12" customHeight="1">
      <c r="A109" s="34" t="s">
        <v>78</v>
      </c>
      <c r="B109" s="24">
        <v>100</v>
      </c>
      <c r="C109" s="25">
        <v>100</v>
      </c>
      <c r="D109" s="61">
        <f t="shared" si="12"/>
        <v>200</v>
      </c>
      <c r="E109" s="64">
        <v>471</v>
      </c>
      <c r="F109" s="65">
        <v>132</v>
      </c>
      <c r="G109" s="61">
        <f t="shared" si="16"/>
        <v>603</v>
      </c>
      <c r="H109" s="66">
        <f t="shared" si="14"/>
        <v>4.71</v>
      </c>
      <c r="I109" s="67">
        <f t="shared" si="14"/>
        <v>1.32</v>
      </c>
      <c r="J109" s="68">
        <f t="shared" si="14"/>
        <v>3.015</v>
      </c>
      <c r="K109" s="155" t="s">
        <v>185</v>
      </c>
      <c r="L109" s="156"/>
    </row>
    <row r="110" spans="1:12" ht="12" customHeight="1">
      <c r="A110" s="36" t="s">
        <v>79</v>
      </c>
      <c r="B110" s="37">
        <v>55</v>
      </c>
      <c r="C110" s="38">
        <v>45</v>
      </c>
      <c r="D110" s="62">
        <f t="shared" si="12"/>
        <v>100</v>
      </c>
      <c r="E110" s="141"/>
      <c r="F110" s="142"/>
      <c r="G110" s="143"/>
      <c r="H110" s="144"/>
      <c r="I110" s="145"/>
      <c r="J110" s="146"/>
      <c r="K110" s="147" t="s">
        <v>173</v>
      </c>
      <c r="L110" s="140" t="s">
        <v>184</v>
      </c>
    </row>
    <row r="111" spans="1:12" ht="12" customHeight="1">
      <c r="A111" s="16" t="s">
        <v>80</v>
      </c>
      <c r="B111" s="17">
        <f>SUM(B112:B114)</f>
        <v>91</v>
      </c>
      <c r="C111" s="18">
        <f>SUM(C112:C114)</f>
        <v>0</v>
      </c>
      <c r="D111" s="52">
        <f t="shared" si="12"/>
        <v>91</v>
      </c>
      <c r="E111" s="19"/>
      <c r="F111" s="18">
        <f>SUM(F112:F114)</f>
        <v>0</v>
      </c>
      <c r="G111" s="53"/>
      <c r="H111" s="21"/>
      <c r="I111" s="43" t="s">
        <v>112</v>
      </c>
      <c r="J111" s="56"/>
      <c r="K111" s="185"/>
      <c r="L111" s="186"/>
    </row>
    <row r="112" spans="1:12" ht="12" customHeight="1">
      <c r="A112" s="34" t="s">
        <v>81</v>
      </c>
      <c r="B112" s="24">
        <v>40</v>
      </c>
      <c r="C112" s="25">
        <v>0</v>
      </c>
      <c r="D112" s="61">
        <f t="shared" si="12"/>
        <v>40</v>
      </c>
      <c r="E112" s="64">
        <v>35</v>
      </c>
      <c r="F112" s="65">
        <v>0</v>
      </c>
      <c r="G112" s="61">
        <f>E112+F112</f>
        <v>35</v>
      </c>
      <c r="H112" s="66">
        <f t="shared" si="14"/>
        <v>0.875</v>
      </c>
      <c r="I112" s="67" t="s">
        <v>112</v>
      </c>
      <c r="J112" s="68">
        <f t="shared" si="14"/>
        <v>0.875</v>
      </c>
      <c r="K112" s="190"/>
      <c r="L112" s="191"/>
    </row>
    <row r="113" spans="1:12" ht="12" customHeight="1">
      <c r="A113" s="34" t="s">
        <v>82</v>
      </c>
      <c r="B113" s="24">
        <v>25</v>
      </c>
      <c r="C113" s="25">
        <v>0</v>
      </c>
      <c r="D113" s="61">
        <f t="shared" si="12"/>
        <v>25</v>
      </c>
      <c r="E113" s="64">
        <v>5</v>
      </c>
      <c r="F113" s="65">
        <v>0</v>
      </c>
      <c r="G113" s="61">
        <f>E113+F113</f>
        <v>5</v>
      </c>
      <c r="H113" s="66">
        <f t="shared" si="14"/>
        <v>0.2</v>
      </c>
      <c r="I113" s="67" t="s">
        <v>112</v>
      </c>
      <c r="J113" s="68">
        <f t="shared" si="14"/>
        <v>0.2</v>
      </c>
      <c r="K113" s="190"/>
      <c r="L113" s="191"/>
    </row>
    <row r="114" spans="1:12" ht="12" customHeight="1">
      <c r="A114" s="34" t="s">
        <v>83</v>
      </c>
      <c r="B114" s="24">
        <v>26</v>
      </c>
      <c r="C114" s="25">
        <v>0</v>
      </c>
      <c r="D114" s="61">
        <f t="shared" si="12"/>
        <v>26</v>
      </c>
      <c r="E114" s="30">
        <v>0</v>
      </c>
      <c r="F114" s="65">
        <v>0</v>
      </c>
      <c r="G114" s="54"/>
      <c r="H114" s="32"/>
      <c r="I114" s="67" t="s">
        <v>112</v>
      </c>
      <c r="J114" s="58"/>
      <c r="K114" s="148" t="s">
        <v>193</v>
      </c>
      <c r="L114" s="187"/>
    </row>
    <row r="115" spans="1:12" ht="12" customHeight="1">
      <c r="A115" s="16" t="s">
        <v>84</v>
      </c>
      <c r="B115" s="17">
        <f>SUM(B116:B120)</f>
        <v>390</v>
      </c>
      <c r="C115" s="18">
        <f>SUM(C116:C120)</f>
        <v>255</v>
      </c>
      <c r="D115" s="52">
        <f t="shared" si="12"/>
        <v>645</v>
      </c>
      <c r="E115" s="19"/>
      <c r="F115" s="20"/>
      <c r="G115" s="53"/>
      <c r="H115" s="21"/>
      <c r="I115" s="22"/>
      <c r="J115" s="56"/>
      <c r="K115" s="196"/>
      <c r="L115" s="197"/>
    </row>
    <row r="116" spans="1:12" ht="12" customHeight="1">
      <c r="A116" s="34" t="s">
        <v>140</v>
      </c>
      <c r="B116" s="24">
        <v>120</v>
      </c>
      <c r="C116" s="25">
        <v>60</v>
      </c>
      <c r="D116" s="61">
        <f t="shared" si="12"/>
        <v>180</v>
      </c>
      <c r="E116" s="64">
        <v>18</v>
      </c>
      <c r="F116" s="65">
        <v>0</v>
      </c>
      <c r="G116" s="76">
        <f>SUM(E116:F116)</f>
        <v>18</v>
      </c>
      <c r="H116" s="79">
        <f>E116/B116</f>
        <v>0.15</v>
      </c>
      <c r="I116" s="80">
        <f>F116/C116</f>
        <v>0</v>
      </c>
      <c r="J116" s="81">
        <f>G116/D116</f>
        <v>0.1</v>
      </c>
      <c r="K116" s="183" t="s">
        <v>194</v>
      </c>
      <c r="L116" s="184"/>
    </row>
    <row r="117" spans="1:12" ht="12" customHeight="1">
      <c r="A117" s="34" t="s">
        <v>146</v>
      </c>
      <c r="B117" s="24">
        <v>50</v>
      </c>
      <c r="C117" s="25">
        <v>25</v>
      </c>
      <c r="D117" s="61">
        <f t="shared" si="12"/>
        <v>75</v>
      </c>
      <c r="E117" s="30"/>
      <c r="F117" s="31"/>
      <c r="G117" s="54"/>
      <c r="H117" s="32"/>
      <c r="I117" s="33"/>
      <c r="J117" s="58"/>
      <c r="K117" s="106" t="s">
        <v>173</v>
      </c>
      <c r="L117" s="101" t="s">
        <v>176</v>
      </c>
    </row>
    <row r="118" spans="1:12" ht="12" customHeight="1">
      <c r="A118" s="34" t="s">
        <v>85</v>
      </c>
      <c r="B118" s="74">
        <v>100</v>
      </c>
      <c r="C118" s="75">
        <v>50</v>
      </c>
      <c r="D118" s="76">
        <f t="shared" si="12"/>
        <v>150</v>
      </c>
      <c r="E118" s="77">
        <v>124</v>
      </c>
      <c r="F118" s="78">
        <v>71</v>
      </c>
      <c r="G118" s="76">
        <f>SUM(E118:F118)</f>
        <v>195</v>
      </c>
      <c r="H118" s="79">
        <f aca="true" t="shared" si="17" ref="H118:J129">E118/B118</f>
        <v>1.24</v>
      </c>
      <c r="I118" s="80">
        <f t="shared" si="17"/>
        <v>1.42</v>
      </c>
      <c r="J118" s="81">
        <f t="shared" si="17"/>
        <v>1.3</v>
      </c>
      <c r="K118" s="192" t="s">
        <v>195</v>
      </c>
      <c r="L118" s="193"/>
    </row>
    <row r="119" spans="1:12" ht="12" customHeight="1">
      <c r="A119" s="34" t="s">
        <v>86</v>
      </c>
      <c r="B119" s="24">
        <v>80</v>
      </c>
      <c r="C119" s="25">
        <v>40</v>
      </c>
      <c r="D119" s="61">
        <f t="shared" si="12"/>
        <v>120</v>
      </c>
      <c r="E119" s="30"/>
      <c r="F119" s="31"/>
      <c r="G119" s="54"/>
      <c r="H119" s="32"/>
      <c r="I119" s="33"/>
      <c r="J119" s="58"/>
      <c r="K119" s="106" t="s">
        <v>170</v>
      </c>
      <c r="L119" s="101" t="s">
        <v>196</v>
      </c>
    </row>
    <row r="120" spans="1:12" ht="12" customHeight="1">
      <c r="A120" s="36" t="s">
        <v>77</v>
      </c>
      <c r="B120" s="37">
        <v>40</v>
      </c>
      <c r="C120" s="38">
        <v>80</v>
      </c>
      <c r="D120" s="62">
        <f t="shared" si="12"/>
        <v>120</v>
      </c>
      <c r="E120" s="69">
        <v>14</v>
      </c>
      <c r="F120" s="70">
        <v>46</v>
      </c>
      <c r="G120" s="62">
        <f>SUM(E120:F120)</f>
        <v>60</v>
      </c>
      <c r="H120" s="95">
        <f>E120/B120</f>
        <v>0.35</v>
      </c>
      <c r="I120" s="96">
        <f>F120/C120</f>
        <v>0.575</v>
      </c>
      <c r="J120" s="87">
        <f>G120/D120</f>
        <v>0.5</v>
      </c>
      <c r="K120" s="194" t="s">
        <v>170</v>
      </c>
      <c r="L120" s="195"/>
    </row>
    <row r="121" spans="1:12" ht="12" customHeight="1">
      <c r="A121" s="16" t="s">
        <v>87</v>
      </c>
      <c r="B121" s="17">
        <f>SUM(B122:B125)</f>
        <v>1155</v>
      </c>
      <c r="C121" s="18">
        <f>SUM(C122:C125)</f>
        <v>440</v>
      </c>
      <c r="D121" s="52">
        <f t="shared" si="12"/>
        <v>1595</v>
      </c>
      <c r="E121" s="41">
        <f>SUM(E122:E125)</f>
        <v>955</v>
      </c>
      <c r="F121" s="18">
        <f>SUM(F122:F125)</f>
        <v>238</v>
      </c>
      <c r="G121" s="52">
        <f>E121+F121</f>
        <v>1193</v>
      </c>
      <c r="H121" s="42">
        <f t="shared" si="17"/>
        <v>0.8268398268398268</v>
      </c>
      <c r="I121" s="43">
        <f t="shared" si="17"/>
        <v>0.5409090909090909</v>
      </c>
      <c r="J121" s="59">
        <f t="shared" si="17"/>
        <v>0.747962382445141</v>
      </c>
      <c r="K121" s="158"/>
      <c r="L121" s="159"/>
    </row>
    <row r="122" spans="1:12" ht="12" customHeight="1">
      <c r="A122" s="34" t="s">
        <v>88</v>
      </c>
      <c r="B122" s="24">
        <v>330</v>
      </c>
      <c r="C122" s="25">
        <v>190</v>
      </c>
      <c r="D122" s="61">
        <f t="shared" si="12"/>
        <v>520</v>
      </c>
      <c r="E122" s="64">
        <v>369</v>
      </c>
      <c r="F122" s="65">
        <v>87</v>
      </c>
      <c r="G122" s="61">
        <f aca="true" t="shared" si="18" ref="G122:G129">E122+F122</f>
        <v>456</v>
      </c>
      <c r="H122" s="66">
        <f t="shared" si="17"/>
        <v>1.1181818181818182</v>
      </c>
      <c r="I122" s="67">
        <f t="shared" si="17"/>
        <v>0.45789473684210524</v>
      </c>
      <c r="J122" s="68">
        <f t="shared" si="17"/>
        <v>0.8769230769230769</v>
      </c>
      <c r="K122" s="190"/>
      <c r="L122" s="191"/>
    </row>
    <row r="123" spans="1:12" ht="12" customHeight="1">
      <c r="A123" s="34" t="s">
        <v>62</v>
      </c>
      <c r="B123" s="24">
        <v>120</v>
      </c>
      <c r="C123" s="25">
        <v>0</v>
      </c>
      <c r="D123" s="61">
        <f t="shared" si="12"/>
        <v>120</v>
      </c>
      <c r="E123" s="64">
        <v>33</v>
      </c>
      <c r="F123" s="65">
        <v>0</v>
      </c>
      <c r="G123" s="61">
        <f t="shared" si="18"/>
        <v>33</v>
      </c>
      <c r="H123" s="66">
        <f t="shared" si="17"/>
        <v>0.275</v>
      </c>
      <c r="I123" s="67" t="s">
        <v>112</v>
      </c>
      <c r="J123" s="68">
        <f t="shared" si="17"/>
        <v>0.275</v>
      </c>
      <c r="K123" s="183" t="s">
        <v>171</v>
      </c>
      <c r="L123" s="184"/>
    </row>
    <row r="124" spans="1:12" ht="12" customHeight="1">
      <c r="A124" s="34" t="s">
        <v>11</v>
      </c>
      <c r="B124" s="24">
        <v>525</v>
      </c>
      <c r="C124" s="25">
        <v>100</v>
      </c>
      <c r="D124" s="61">
        <f t="shared" si="12"/>
        <v>625</v>
      </c>
      <c r="E124" s="64">
        <v>259</v>
      </c>
      <c r="F124" s="65">
        <v>32</v>
      </c>
      <c r="G124" s="61">
        <f t="shared" si="18"/>
        <v>291</v>
      </c>
      <c r="H124" s="66">
        <f t="shared" si="17"/>
        <v>0.49333333333333335</v>
      </c>
      <c r="I124" s="67">
        <f>F124/C124</f>
        <v>0.32</v>
      </c>
      <c r="J124" s="68">
        <f t="shared" si="17"/>
        <v>0.4656</v>
      </c>
      <c r="K124" s="183" t="s">
        <v>172</v>
      </c>
      <c r="L124" s="184"/>
    </row>
    <row r="125" spans="1:12" ht="12" customHeight="1">
      <c r="A125" s="34" t="s">
        <v>126</v>
      </c>
      <c r="B125" s="24">
        <v>180</v>
      </c>
      <c r="C125" s="25">
        <v>150</v>
      </c>
      <c r="D125" s="61">
        <f>B125+C125</f>
        <v>330</v>
      </c>
      <c r="E125" s="64">
        <v>294</v>
      </c>
      <c r="F125" s="65">
        <v>119</v>
      </c>
      <c r="G125" s="61">
        <f>E125+F125</f>
        <v>413</v>
      </c>
      <c r="H125" s="66">
        <f>E125/B125</f>
        <v>1.6333333333333333</v>
      </c>
      <c r="I125" s="67">
        <f>F125/C125</f>
        <v>0.7933333333333333</v>
      </c>
      <c r="J125" s="68">
        <f>G125/D125</f>
        <v>1.2515151515151515</v>
      </c>
      <c r="K125" s="183" t="s">
        <v>162</v>
      </c>
      <c r="L125" s="184"/>
    </row>
    <row r="126" spans="1:12" ht="12" customHeight="1">
      <c r="A126" s="16" t="s">
        <v>89</v>
      </c>
      <c r="B126" s="17">
        <f>SUM(B127:B130)</f>
        <v>700</v>
      </c>
      <c r="C126" s="18">
        <f>SUM(C127:C130)</f>
        <v>340</v>
      </c>
      <c r="D126" s="52">
        <f t="shared" si="12"/>
        <v>1040</v>
      </c>
      <c r="E126" s="41">
        <f>SUM(E127:E130)</f>
        <v>642</v>
      </c>
      <c r="F126" s="18">
        <f>SUM(F127:F130)</f>
        <v>230</v>
      </c>
      <c r="G126" s="52">
        <f t="shared" si="18"/>
        <v>872</v>
      </c>
      <c r="H126" s="42">
        <f t="shared" si="17"/>
        <v>0.9171428571428571</v>
      </c>
      <c r="I126" s="43">
        <f>F126/C126</f>
        <v>0.6764705882352942</v>
      </c>
      <c r="J126" s="59">
        <f t="shared" si="17"/>
        <v>0.8384615384615385</v>
      </c>
      <c r="K126" s="158"/>
      <c r="L126" s="159"/>
    </row>
    <row r="127" spans="1:12" ht="12" customHeight="1">
      <c r="A127" s="34" t="s">
        <v>90</v>
      </c>
      <c r="B127" s="24">
        <v>95</v>
      </c>
      <c r="C127" s="25">
        <v>0</v>
      </c>
      <c r="D127" s="61">
        <f t="shared" si="12"/>
        <v>95</v>
      </c>
      <c r="E127" s="64">
        <v>150</v>
      </c>
      <c r="F127" s="65">
        <v>0</v>
      </c>
      <c r="G127" s="61">
        <f t="shared" si="18"/>
        <v>150</v>
      </c>
      <c r="H127" s="66">
        <f t="shared" si="17"/>
        <v>1.5789473684210527</v>
      </c>
      <c r="I127" s="67" t="s">
        <v>112</v>
      </c>
      <c r="J127" s="68">
        <f t="shared" si="17"/>
        <v>1.5789473684210527</v>
      </c>
      <c r="K127" s="155"/>
      <c r="L127" s="156"/>
    </row>
    <row r="128" spans="1:12" ht="12" customHeight="1">
      <c r="A128" s="34" t="s">
        <v>16</v>
      </c>
      <c r="B128" s="24">
        <v>520</v>
      </c>
      <c r="C128" s="25">
        <v>340</v>
      </c>
      <c r="D128" s="61">
        <f t="shared" si="12"/>
        <v>860</v>
      </c>
      <c r="E128" s="64">
        <v>406</v>
      </c>
      <c r="F128" s="65">
        <v>230</v>
      </c>
      <c r="G128" s="61">
        <f t="shared" si="18"/>
        <v>636</v>
      </c>
      <c r="H128" s="66">
        <f t="shared" si="17"/>
        <v>0.7807692307692308</v>
      </c>
      <c r="I128" s="67">
        <f>F128/C128</f>
        <v>0.6764705882352942</v>
      </c>
      <c r="J128" s="68">
        <f t="shared" si="17"/>
        <v>0.7395348837209302</v>
      </c>
      <c r="K128" s="183" t="s">
        <v>197</v>
      </c>
      <c r="L128" s="184"/>
    </row>
    <row r="129" spans="1:12" ht="12" customHeight="1">
      <c r="A129" s="34" t="s">
        <v>147</v>
      </c>
      <c r="B129" s="24">
        <v>85</v>
      </c>
      <c r="C129" s="25">
        <v>0</v>
      </c>
      <c r="D129" s="61">
        <f t="shared" si="12"/>
        <v>85</v>
      </c>
      <c r="E129" s="64">
        <v>86</v>
      </c>
      <c r="F129" s="65">
        <v>0</v>
      </c>
      <c r="G129" s="61">
        <f t="shared" si="18"/>
        <v>86</v>
      </c>
      <c r="H129" s="66">
        <f t="shared" si="17"/>
        <v>1.011764705882353</v>
      </c>
      <c r="I129" s="67" t="s">
        <v>112</v>
      </c>
      <c r="J129" s="68">
        <f t="shared" si="17"/>
        <v>1.011764705882353</v>
      </c>
      <c r="K129" s="183" t="s">
        <v>166</v>
      </c>
      <c r="L129" s="184"/>
    </row>
    <row r="130" spans="1:12" ht="12" customHeight="1">
      <c r="A130" s="34" t="s">
        <v>77</v>
      </c>
      <c r="B130" s="115"/>
      <c r="C130" s="116"/>
      <c r="D130" s="117"/>
      <c r="E130" s="118"/>
      <c r="F130" s="116"/>
      <c r="G130" s="117"/>
      <c r="H130" s="119"/>
      <c r="I130" s="120"/>
      <c r="J130" s="121"/>
      <c r="K130" s="177"/>
      <c r="L130" s="178"/>
    </row>
    <row r="131" spans="1:12" ht="12" customHeight="1">
      <c r="A131" s="16" t="s">
        <v>91</v>
      </c>
      <c r="B131" s="17">
        <f>SUM(B132:B134)</f>
        <v>515</v>
      </c>
      <c r="C131" s="18">
        <f>SUM(C132:C134)</f>
        <v>110</v>
      </c>
      <c r="D131" s="52">
        <f t="shared" si="12"/>
        <v>625</v>
      </c>
      <c r="E131" s="19"/>
      <c r="F131" s="20"/>
      <c r="G131" s="53"/>
      <c r="H131" s="21"/>
      <c r="I131" s="22"/>
      <c r="J131" s="56"/>
      <c r="K131" s="185"/>
      <c r="L131" s="186"/>
    </row>
    <row r="132" spans="1:12" ht="12" customHeight="1">
      <c r="A132" s="34" t="s">
        <v>56</v>
      </c>
      <c r="B132" s="24">
        <v>120</v>
      </c>
      <c r="C132" s="25">
        <v>50</v>
      </c>
      <c r="D132" s="61">
        <f t="shared" si="12"/>
        <v>170</v>
      </c>
      <c r="E132" s="30"/>
      <c r="F132" s="31"/>
      <c r="G132" s="54"/>
      <c r="H132" s="32"/>
      <c r="I132" s="33"/>
      <c r="J132" s="58"/>
      <c r="K132" s="148" t="s">
        <v>173</v>
      </c>
      <c r="L132" s="187"/>
    </row>
    <row r="133" spans="1:12" ht="12" customHeight="1">
      <c r="A133" s="34" t="s">
        <v>16</v>
      </c>
      <c r="B133" s="24">
        <v>395</v>
      </c>
      <c r="C133" s="25">
        <v>60</v>
      </c>
      <c r="D133" s="61">
        <f t="shared" si="12"/>
        <v>455</v>
      </c>
      <c r="E133" s="30"/>
      <c r="F133" s="31"/>
      <c r="G133" s="54"/>
      <c r="H133" s="32"/>
      <c r="I133" s="33"/>
      <c r="J133" s="58"/>
      <c r="K133" s="148" t="s">
        <v>173</v>
      </c>
      <c r="L133" s="187"/>
    </row>
    <row r="134" spans="1:12" ht="12" customHeight="1">
      <c r="A134" s="71" t="s">
        <v>127</v>
      </c>
      <c r="B134" s="124"/>
      <c r="C134" s="125"/>
      <c r="D134" s="126"/>
      <c r="E134" s="127"/>
      <c r="F134" s="125"/>
      <c r="G134" s="126"/>
      <c r="H134" s="138"/>
      <c r="I134" s="139"/>
      <c r="J134" s="130"/>
      <c r="K134" s="188"/>
      <c r="L134" s="189"/>
    </row>
    <row r="135" spans="1:12" ht="18" customHeight="1">
      <c r="A135" s="46" t="s">
        <v>92</v>
      </c>
      <c r="B135" s="47"/>
      <c r="C135" s="48"/>
      <c r="D135" s="48"/>
      <c r="E135" s="47"/>
      <c r="F135" s="48"/>
      <c r="G135" s="55"/>
      <c r="H135" s="49"/>
      <c r="I135" s="48"/>
      <c r="J135" s="48"/>
      <c r="K135" s="97"/>
      <c r="L135" s="97"/>
    </row>
    <row r="136" spans="1:12" ht="12" customHeight="1">
      <c r="A136" s="16" t="s">
        <v>93</v>
      </c>
      <c r="B136" s="17">
        <v>25</v>
      </c>
      <c r="C136" s="18">
        <v>13</v>
      </c>
      <c r="D136" s="52">
        <f aca="true" t="shared" si="19" ref="D136:D153">B136+C136</f>
        <v>38</v>
      </c>
      <c r="E136" s="41">
        <v>2</v>
      </c>
      <c r="F136" s="18">
        <v>8</v>
      </c>
      <c r="G136" s="52">
        <f>E136+F136</f>
        <v>10</v>
      </c>
      <c r="H136" s="42">
        <f aca="true" t="shared" si="20" ref="H136:J138">E136/B136</f>
        <v>0.08</v>
      </c>
      <c r="I136" s="43">
        <f t="shared" si="20"/>
        <v>0.6153846153846154</v>
      </c>
      <c r="J136" s="59">
        <f t="shared" si="20"/>
        <v>0.2631578947368421</v>
      </c>
      <c r="K136" s="179" t="s">
        <v>164</v>
      </c>
      <c r="L136" s="180"/>
    </row>
    <row r="137" spans="1:12" ht="12" customHeight="1">
      <c r="A137" s="16" t="s">
        <v>134</v>
      </c>
      <c r="B137" s="17">
        <v>100</v>
      </c>
      <c r="C137" s="18">
        <v>1500</v>
      </c>
      <c r="D137" s="52">
        <f t="shared" si="19"/>
        <v>1600</v>
      </c>
      <c r="E137" s="41">
        <v>71</v>
      </c>
      <c r="F137" s="18">
        <v>1227</v>
      </c>
      <c r="G137" s="52">
        <f>E137+F137</f>
        <v>1298</v>
      </c>
      <c r="H137" s="42">
        <f t="shared" si="20"/>
        <v>0.71</v>
      </c>
      <c r="I137" s="43">
        <f t="shared" si="20"/>
        <v>0.818</v>
      </c>
      <c r="J137" s="59">
        <f t="shared" si="20"/>
        <v>0.81125</v>
      </c>
      <c r="K137" s="179" t="s">
        <v>170</v>
      </c>
      <c r="L137" s="180"/>
    </row>
    <row r="138" spans="1:12" ht="12" customHeight="1">
      <c r="A138" s="16" t="s">
        <v>135</v>
      </c>
      <c r="B138" s="17">
        <v>100</v>
      </c>
      <c r="C138" s="18">
        <v>600</v>
      </c>
      <c r="D138" s="52">
        <f t="shared" si="19"/>
        <v>700</v>
      </c>
      <c r="E138" s="41">
        <v>13</v>
      </c>
      <c r="F138" s="18">
        <v>91</v>
      </c>
      <c r="G138" s="52">
        <f>E138+F138</f>
        <v>104</v>
      </c>
      <c r="H138" s="42">
        <f t="shared" si="20"/>
        <v>0.13</v>
      </c>
      <c r="I138" s="43">
        <f t="shared" si="20"/>
        <v>0.15166666666666667</v>
      </c>
      <c r="J138" s="59">
        <f t="shared" si="20"/>
        <v>0.14857142857142858</v>
      </c>
      <c r="K138" s="162" t="s">
        <v>173</v>
      </c>
      <c r="L138" s="163"/>
    </row>
    <row r="139" spans="1:12" ht="12" customHeight="1">
      <c r="A139" s="16" t="s">
        <v>118</v>
      </c>
      <c r="B139" s="17">
        <f>SUM(B140:B144)</f>
        <v>545</v>
      </c>
      <c r="C139" s="18">
        <f>SUM(C140:C144)</f>
        <v>480</v>
      </c>
      <c r="D139" s="52">
        <f t="shared" si="19"/>
        <v>1025</v>
      </c>
      <c r="E139" s="19"/>
      <c r="F139" s="20"/>
      <c r="G139" s="53"/>
      <c r="H139" s="21"/>
      <c r="I139" s="22"/>
      <c r="J139" s="56"/>
      <c r="K139" s="181"/>
      <c r="L139" s="182"/>
    </row>
    <row r="140" spans="1:12" ht="12" customHeight="1">
      <c r="A140" s="34" t="s">
        <v>94</v>
      </c>
      <c r="B140" s="24">
        <v>300</v>
      </c>
      <c r="C140" s="25">
        <v>300</v>
      </c>
      <c r="D140" s="61">
        <f t="shared" si="19"/>
        <v>600</v>
      </c>
      <c r="E140" s="89"/>
      <c r="F140" s="90"/>
      <c r="G140" s="91"/>
      <c r="H140" s="92"/>
      <c r="I140" s="93"/>
      <c r="J140" s="94"/>
      <c r="K140" s="104" t="s">
        <v>212</v>
      </c>
      <c r="L140" s="105" t="s">
        <v>213</v>
      </c>
    </row>
    <row r="141" spans="1:12" ht="12" customHeight="1">
      <c r="A141" s="34" t="s">
        <v>95</v>
      </c>
      <c r="B141" s="24">
        <v>100</v>
      </c>
      <c r="C141" s="25">
        <v>100</v>
      </c>
      <c r="D141" s="61">
        <f t="shared" si="19"/>
        <v>200</v>
      </c>
      <c r="E141" s="89"/>
      <c r="F141" s="31"/>
      <c r="G141" s="54"/>
      <c r="H141" s="32"/>
      <c r="I141" s="33"/>
      <c r="J141" s="58"/>
      <c r="K141" s="104" t="s">
        <v>173</v>
      </c>
      <c r="L141" s="105" t="s">
        <v>174</v>
      </c>
    </row>
    <row r="142" spans="1:12" ht="12" customHeight="1">
      <c r="A142" s="34" t="s">
        <v>109</v>
      </c>
      <c r="B142" s="24">
        <v>80</v>
      </c>
      <c r="C142" s="25">
        <v>25</v>
      </c>
      <c r="D142" s="61">
        <f t="shared" si="19"/>
        <v>105</v>
      </c>
      <c r="E142" s="64">
        <v>50</v>
      </c>
      <c r="F142" s="65">
        <v>14</v>
      </c>
      <c r="G142" s="61">
        <f>E142+F142</f>
        <v>64</v>
      </c>
      <c r="H142" s="66">
        <f aca="true" t="shared" si="21" ref="H142:J144">E142/B142</f>
        <v>0.625</v>
      </c>
      <c r="I142" s="67">
        <f t="shared" si="21"/>
        <v>0.56</v>
      </c>
      <c r="J142" s="68">
        <f t="shared" si="21"/>
        <v>0.6095238095238096</v>
      </c>
      <c r="K142" s="153" t="s">
        <v>173</v>
      </c>
      <c r="L142" s="154"/>
    </row>
    <row r="143" spans="1:12" ht="12" customHeight="1">
      <c r="A143" s="34" t="s">
        <v>113</v>
      </c>
      <c r="B143" s="24">
        <v>25</v>
      </c>
      <c r="C143" s="25">
        <v>25</v>
      </c>
      <c r="D143" s="61">
        <f t="shared" si="19"/>
        <v>50</v>
      </c>
      <c r="E143" s="102">
        <v>9</v>
      </c>
      <c r="F143" s="103">
        <v>11</v>
      </c>
      <c r="G143" s="61">
        <f>E143+F143</f>
        <v>20</v>
      </c>
      <c r="H143" s="66">
        <f t="shared" si="21"/>
        <v>0.36</v>
      </c>
      <c r="I143" s="67">
        <f t="shared" si="21"/>
        <v>0.44</v>
      </c>
      <c r="J143" s="68">
        <f t="shared" si="21"/>
        <v>0.4</v>
      </c>
      <c r="K143" s="153" t="s">
        <v>175</v>
      </c>
      <c r="L143" s="154"/>
    </row>
    <row r="144" spans="1:12" ht="12" customHeight="1">
      <c r="A144" s="36" t="s">
        <v>125</v>
      </c>
      <c r="B144" s="37">
        <v>40</v>
      </c>
      <c r="C144" s="38">
        <v>30</v>
      </c>
      <c r="D144" s="62">
        <f>B144+C144</f>
        <v>70</v>
      </c>
      <c r="E144" s="69">
        <v>39</v>
      </c>
      <c r="F144" s="70">
        <v>29</v>
      </c>
      <c r="G144" s="62">
        <f>E144+F144</f>
        <v>68</v>
      </c>
      <c r="H144" s="95">
        <f t="shared" si="21"/>
        <v>0.975</v>
      </c>
      <c r="I144" s="96">
        <f t="shared" si="21"/>
        <v>0.9666666666666667</v>
      </c>
      <c r="J144" s="87">
        <f t="shared" si="21"/>
        <v>0.9714285714285714</v>
      </c>
      <c r="K144" s="171" t="s">
        <v>176</v>
      </c>
      <c r="L144" s="172"/>
    </row>
    <row r="145" spans="1:12" ht="12" customHeight="1">
      <c r="A145" s="73" t="s">
        <v>149</v>
      </c>
      <c r="B145" s="17">
        <f>SUM(B146:B148)</f>
        <v>300</v>
      </c>
      <c r="C145" s="18">
        <f>SUM(C146:C148)</f>
        <v>600</v>
      </c>
      <c r="D145" s="52">
        <f t="shared" si="19"/>
        <v>900</v>
      </c>
      <c r="E145" s="41"/>
      <c r="F145" s="18"/>
      <c r="G145" s="52"/>
      <c r="H145" s="42"/>
      <c r="I145" s="43"/>
      <c r="J145" s="59"/>
      <c r="K145" s="173"/>
      <c r="L145" s="174"/>
    </row>
    <row r="146" spans="1:12" ht="12" customHeight="1">
      <c r="A146" s="34" t="s">
        <v>96</v>
      </c>
      <c r="B146" s="24">
        <v>200</v>
      </c>
      <c r="C146" s="25">
        <v>200</v>
      </c>
      <c r="D146" s="61">
        <f t="shared" si="19"/>
        <v>400</v>
      </c>
      <c r="E146" s="64">
        <v>1</v>
      </c>
      <c r="F146" s="65">
        <v>12</v>
      </c>
      <c r="G146" s="61">
        <f>E146+F146</f>
        <v>13</v>
      </c>
      <c r="H146" s="66">
        <f aca="true" t="shared" si="22" ref="H146:J148">E146/B146</f>
        <v>0.005</v>
      </c>
      <c r="I146" s="67">
        <f t="shared" si="22"/>
        <v>0.06</v>
      </c>
      <c r="J146" s="68">
        <f t="shared" si="22"/>
        <v>0.0325</v>
      </c>
      <c r="K146" s="153" t="s">
        <v>162</v>
      </c>
      <c r="L146" s="154" t="s">
        <v>157</v>
      </c>
    </row>
    <row r="147" spans="1:12" ht="12" customHeight="1">
      <c r="A147" s="34" t="s">
        <v>97</v>
      </c>
      <c r="B147" s="24">
        <v>50</v>
      </c>
      <c r="C147" s="25">
        <v>200</v>
      </c>
      <c r="D147" s="61">
        <f t="shared" si="19"/>
        <v>250</v>
      </c>
      <c r="E147" s="102">
        <v>2</v>
      </c>
      <c r="F147" s="103">
        <v>15</v>
      </c>
      <c r="G147" s="61">
        <f>E147+F147</f>
        <v>17</v>
      </c>
      <c r="H147" s="66">
        <f t="shared" si="22"/>
        <v>0.04</v>
      </c>
      <c r="I147" s="67">
        <f t="shared" si="22"/>
        <v>0.075</v>
      </c>
      <c r="J147" s="68">
        <f t="shared" si="22"/>
        <v>0.068</v>
      </c>
      <c r="K147" s="153" t="s">
        <v>201</v>
      </c>
      <c r="L147" s="154" t="s">
        <v>156</v>
      </c>
    </row>
    <row r="148" spans="1:12" ht="12" customHeight="1">
      <c r="A148" s="34" t="s">
        <v>115</v>
      </c>
      <c r="B148" s="24">
        <v>50</v>
      </c>
      <c r="C148" s="25">
        <v>200</v>
      </c>
      <c r="D148" s="61">
        <f t="shared" si="19"/>
        <v>250</v>
      </c>
      <c r="E148" s="64">
        <v>1</v>
      </c>
      <c r="F148" s="65">
        <v>52</v>
      </c>
      <c r="G148" s="61">
        <f>E148+F148</f>
        <v>53</v>
      </c>
      <c r="H148" s="66">
        <f t="shared" si="22"/>
        <v>0.02</v>
      </c>
      <c r="I148" s="67">
        <f t="shared" si="22"/>
        <v>0.26</v>
      </c>
      <c r="J148" s="68">
        <f t="shared" si="22"/>
        <v>0.212</v>
      </c>
      <c r="K148" s="153" t="s">
        <v>162</v>
      </c>
      <c r="L148" s="154" t="s">
        <v>157</v>
      </c>
    </row>
    <row r="149" spans="1:12" ht="12" customHeight="1">
      <c r="A149" s="73" t="s">
        <v>121</v>
      </c>
      <c r="B149" s="17">
        <v>240</v>
      </c>
      <c r="C149" s="18">
        <v>240</v>
      </c>
      <c r="D149" s="52">
        <f t="shared" si="19"/>
        <v>480</v>
      </c>
      <c r="E149" s="19">
        <v>3</v>
      </c>
      <c r="F149" s="20">
        <v>3</v>
      </c>
      <c r="G149" s="53"/>
      <c r="H149" s="21"/>
      <c r="I149" s="22"/>
      <c r="J149" s="56"/>
      <c r="K149" s="99" t="s">
        <v>169</v>
      </c>
      <c r="L149" s="100" t="s">
        <v>162</v>
      </c>
    </row>
    <row r="150" spans="1:12" ht="12" customHeight="1">
      <c r="A150" s="16" t="s">
        <v>98</v>
      </c>
      <c r="B150" s="17">
        <v>230</v>
      </c>
      <c r="C150" s="18">
        <v>150</v>
      </c>
      <c r="D150" s="52">
        <f t="shared" si="19"/>
        <v>380</v>
      </c>
      <c r="E150" s="19"/>
      <c r="F150" s="20"/>
      <c r="G150" s="53"/>
      <c r="H150" s="21"/>
      <c r="I150" s="22"/>
      <c r="J150" s="56"/>
      <c r="K150" s="151" t="s">
        <v>167</v>
      </c>
      <c r="L150" s="152"/>
    </row>
    <row r="151" spans="1:12" ht="12" customHeight="1">
      <c r="A151" s="16" t="s">
        <v>99</v>
      </c>
      <c r="B151" s="17">
        <v>700</v>
      </c>
      <c r="C151" s="18">
        <v>200</v>
      </c>
      <c r="D151" s="52">
        <f t="shared" si="19"/>
        <v>900</v>
      </c>
      <c r="E151" s="41">
        <v>2</v>
      </c>
      <c r="F151" s="18">
        <v>99</v>
      </c>
      <c r="G151" s="52">
        <f>E151+F151</f>
        <v>101</v>
      </c>
      <c r="H151" s="42">
        <f>E151/B151</f>
        <v>0.002857142857142857</v>
      </c>
      <c r="I151" s="43">
        <f>F151/C151</f>
        <v>0.495</v>
      </c>
      <c r="J151" s="59">
        <f>G151/D151</f>
        <v>0.11222222222222222</v>
      </c>
      <c r="K151" s="162" t="s">
        <v>173</v>
      </c>
      <c r="L151" s="163"/>
    </row>
    <row r="152" spans="1:12" ht="12" customHeight="1">
      <c r="A152" s="16" t="s">
        <v>122</v>
      </c>
      <c r="B152" s="131"/>
      <c r="C152" s="132"/>
      <c r="D152" s="133"/>
      <c r="E152" s="134"/>
      <c r="F152" s="132"/>
      <c r="G152" s="133"/>
      <c r="H152" s="135"/>
      <c r="I152" s="136"/>
      <c r="J152" s="137"/>
      <c r="K152" s="164"/>
      <c r="L152" s="165"/>
    </row>
    <row r="153" spans="1:12" ht="12" customHeight="1">
      <c r="A153" s="16" t="s">
        <v>100</v>
      </c>
      <c r="B153" s="17"/>
      <c r="C153" s="18"/>
      <c r="D153" s="52">
        <f t="shared" si="19"/>
        <v>0</v>
      </c>
      <c r="E153" s="19"/>
      <c r="F153" s="20"/>
      <c r="G153" s="53"/>
      <c r="H153" s="21"/>
      <c r="I153" s="22"/>
      <c r="J153" s="56"/>
      <c r="K153" s="151" t="s">
        <v>209</v>
      </c>
      <c r="L153" s="152"/>
    </row>
    <row r="154" spans="1:12" ht="12" customHeight="1">
      <c r="A154" s="73" t="s">
        <v>120</v>
      </c>
      <c r="B154" s="17">
        <v>10</v>
      </c>
      <c r="C154" s="18">
        <v>10</v>
      </c>
      <c r="D154" s="52">
        <f>B154+C154</f>
        <v>20</v>
      </c>
      <c r="E154" s="19"/>
      <c r="F154" s="20"/>
      <c r="G154" s="53"/>
      <c r="H154" s="21"/>
      <c r="I154" s="22"/>
      <c r="J154" s="56"/>
      <c r="K154" s="99" t="s">
        <v>168</v>
      </c>
      <c r="L154" s="100" t="s">
        <v>163</v>
      </c>
    </row>
    <row r="155" spans="1:12" ht="12" customHeight="1">
      <c r="A155" s="88" t="s">
        <v>133</v>
      </c>
      <c r="B155" s="17">
        <v>30</v>
      </c>
      <c r="C155" s="18">
        <v>0</v>
      </c>
      <c r="D155" s="52">
        <f>B155+C155</f>
        <v>30</v>
      </c>
      <c r="E155" s="41">
        <v>14</v>
      </c>
      <c r="F155" s="18">
        <v>0</v>
      </c>
      <c r="G155" s="52">
        <f>E155+F155</f>
        <v>14</v>
      </c>
      <c r="H155" s="42">
        <f>E155/B155</f>
        <v>0.4666666666666667</v>
      </c>
      <c r="I155" s="43" t="s">
        <v>112</v>
      </c>
      <c r="J155" s="59">
        <f>G155/D155</f>
        <v>0.4666666666666667</v>
      </c>
      <c r="K155" s="153" t="s">
        <v>207</v>
      </c>
      <c r="L155" s="154"/>
    </row>
    <row r="156" spans="1:12" ht="12" customHeight="1">
      <c r="A156" s="73" t="s">
        <v>137</v>
      </c>
      <c r="B156" s="17"/>
      <c r="C156" s="18"/>
      <c r="D156" s="52"/>
      <c r="E156" s="41"/>
      <c r="F156" s="18"/>
      <c r="G156" s="52"/>
      <c r="H156" s="42"/>
      <c r="I156" s="43"/>
      <c r="J156" s="59"/>
      <c r="K156" s="168"/>
      <c r="L156" s="169"/>
    </row>
    <row r="157" spans="1:12" ht="12" customHeight="1">
      <c r="A157" s="34" t="s">
        <v>138</v>
      </c>
      <c r="B157" s="115"/>
      <c r="C157" s="116"/>
      <c r="D157" s="117"/>
      <c r="E157" s="118"/>
      <c r="F157" s="116"/>
      <c r="G157" s="117"/>
      <c r="H157" s="119"/>
      <c r="I157" s="120"/>
      <c r="J157" s="121"/>
      <c r="K157" s="122"/>
      <c r="L157" s="123"/>
    </row>
    <row r="158" spans="1:12" ht="12" customHeight="1">
      <c r="A158" s="34" t="s">
        <v>152</v>
      </c>
      <c r="B158" s="115"/>
      <c r="C158" s="116"/>
      <c r="D158" s="117"/>
      <c r="E158" s="118"/>
      <c r="F158" s="116"/>
      <c r="G158" s="117"/>
      <c r="H158" s="119"/>
      <c r="I158" s="120"/>
      <c r="J158" s="121"/>
      <c r="K158" s="122"/>
      <c r="L158" s="123"/>
    </row>
    <row r="159" spans="1:12" ht="12" customHeight="1">
      <c r="A159" s="36" t="s">
        <v>139</v>
      </c>
      <c r="B159" s="124"/>
      <c r="C159" s="125"/>
      <c r="D159" s="126"/>
      <c r="E159" s="127"/>
      <c r="F159" s="125"/>
      <c r="G159" s="126"/>
      <c r="H159" s="128"/>
      <c r="I159" s="129"/>
      <c r="J159" s="130"/>
      <c r="K159" s="122"/>
      <c r="L159" s="123"/>
    </row>
    <row r="160" spans="1:12" ht="18" customHeight="1">
      <c r="A160" s="46" t="s">
        <v>101</v>
      </c>
      <c r="B160" s="47"/>
      <c r="C160" s="48"/>
      <c r="D160" s="48"/>
      <c r="E160" s="47"/>
      <c r="F160" s="48"/>
      <c r="G160" s="48"/>
      <c r="H160" s="49"/>
      <c r="I160" s="48"/>
      <c r="J160" s="48"/>
      <c r="K160" s="98"/>
      <c r="L160" s="98"/>
    </row>
    <row r="161" spans="1:12" ht="12" customHeight="1">
      <c r="A161" s="11" t="s">
        <v>136</v>
      </c>
      <c r="B161" s="17">
        <v>0</v>
      </c>
      <c r="C161" s="18">
        <v>60</v>
      </c>
      <c r="D161" s="52">
        <f>B161+C161</f>
        <v>60</v>
      </c>
      <c r="E161" s="41">
        <v>0</v>
      </c>
      <c r="F161" s="18">
        <v>23</v>
      </c>
      <c r="G161" s="52">
        <f>SUM(E161:F161)</f>
        <v>23</v>
      </c>
      <c r="H161" s="42" t="s">
        <v>112</v>
      </c>
      <c r="I161" s="43">
        <f>F161/C161</f>
        <v>0.38333333333333336</v>
      </c>
      <c r="J161" s="59">
        <f>G161/D161</f>
        <v>0.38333333333333336</v>
      </c>
      <c r="K161" s="166" t="s">
        <v>123</v>
      </c>
      <c r="L161" s="167"/>
    </row>
    <row r="162" spans="1:12" ht="12" customHeight="1">
      <c r="A162" s="16" t="s">
        <v>102</v>
      </c>
      <c r="B162" s="17">
        <v>110</v>
      </c>
      <c r="C162" s="18">
        <v>170</v>
      </c>
      <c r="D162" s="52">
        <f aca="true" t="shared" si="23" ref="D162:D167">B162+C162</f>
        <v>280</v>
      </c>
      <c r="E162" s="19"/>
      <c r="F162" s="20"/>
      <c r="G162" s="53"/>
      <c r="H162" s="21"/>
      <c r="I162" s="22"/>
      <c r="J162" s="56"/>
      <c r="K162" s="151" t="s">
        <v>170</v>
      </c>
      <c r="L162" s="152"/>
    </row>
    <row r="163" spans="1:12" ht="12" customHeight="1">
      <c r="A163" s="16" t="s">
        <v>103</v>
      </c>
      <c r="B163" s="17">
        <f>SUM(B164:B167)</f>
        <v>20</v>
      </c>
      <c r="C163" s="18">
        <f>SUM(C164:C167)</f>
        <v>355</v>
      </c>
      <c r="D163" s="52">
        <f t="shared" si="23"/>
        <v>375</v>
      </c>
      <c r="E163" s="41">
        <f>SUM(E164:E167)</f>
        <v>31</v>
      </c>
      <c r="F163" s="18">
        <f>SUM(F164:F167)</f>
        <v>493</v>
      </c>
      <c r="G163" s="52">
        <f>E163+F163</f>
        <v>524</v>
      </c>
      <c r="H163" s="42">
        <f>E163/B163</f>
        <v>1.55</v>
      </c>
      <c r="I163" s="43">
        <f>F163/C163</f>
        <v>1.388732394366197</v>
      </c>
      <c r="J163" s="59">
        <f>G163/D163</f>
        <v>1.3973333333333333</v>
      </c>
      <c r="K163" s="158"/>
      <c r="L163" s="159"/>
    </row>
    <row r="164" spans="1:12" ht="12" customHeight="1">
      <c r="A164" s="34" t="s">
        <v>104</v>
      </c>
      <c r="B164" s="24">
        <v>0</v>
      </c>
      <c r="C164" s="25">
        <v>250</v>
      </c>
      <c r="D164" s="61">
        <f t="shared" si="23"/>
        <v>250</v>
      </c>
      <c r="E164" s="26">
        <v>0</v>
      </c>
      <c r="F164" s="25">
        <v>332</v>
      </c>
      <c r="G164" s="61">
        <f>E164+F164</f>
        <v>332</v>
      </c>
      <c r="H164" s="27" t="s">
        <v>112</v>
      </c>
      <c r="I164" s="28">
        <f aca="true" t="shared" si="24" ref="H164:J167">F164/C164</f>
        <v>1.328</v>
      </c>
      <c r="J164" s="57">
        <f t="shared" si="24"/>
        <v>1.328</v>
      </c>
      <c r="K164" s="175"/>
      <c r="L164" s="176"/>
    </row>
    <row r="165" spans="1:12" ht="12" customHeight="1">
      <c r="A165" s="34" t="s">
        <v>105</v>
      </c>
      <c r="B165" s="24">
        <v>20</v>
      </c>
      <c r="C165" s="25">
        <v>25</v>
      </c>
      <c r="D165" s="61">
        <f t="shared" si="23"/>
        <v>45</v>
      </c>
      <c r="E165" s="26">
        <v>31</v>
      </c>
      <c r="F165" s="25">
        <v>15</v>
      </c>
      <c r="G165" s="61">
        <f>E165+F165</f>
        <v>46</v>
      </c>
      <c r="H165" s="27">
        <f t="shared" si="24"/>
        <v>1.55</v>
      </c>
      <c r="I165" s="28">
        <f t="shared" si="24"/>
        <v>0.6</v>
      </c>
      <c r="J165" s="57">
        <f t="shared" si="24"/>
        <v>1.0222222222222221</v>
      </c>
      <c r="K165" s="175"/>
      <c r="L165" s="176"/>
    </row>
    <row r="166" spans="1:12" ht="12" customHeight="1">
      <c r="A166" s="29" t="s">
        <v>10</v>
      </c>
      <c r="B166" s="115"/>
      <c r="C166" s="116"/>
      <c r="D166" s="117"/>
      <c r="E166" s="118"/>
      <c r="F166" s="116"/>
      <c r="G166" s="117"/>
      <c r="H166" s="119"/>
      <c r="I166" s="120"/>
      <c r="J166" s="121"/>
      <c r="K166" s="177"/>
      <c r="L166" s="178"/>
    </row>
    <row r="167" spans="1:12" ht="12" customHeight="1">
      <c r="A167" s="36" t="s">
        <v>148</v>
      </c>
      <c r="B167" s="37">
        <v>0</v>
      </c>
      <c r="C167" s="38">
        <v>80</v>
      </c>
      <c r="D167" s="62">
        <f t="shared" si="23"/>
        <v>80</v>
      </c>
      <c r="E167" s="39">
        <v>0</v>
      </c>
      <c r="F167" s="38">
        <v>146</v>
      </c>
      <c r="G167" s="62">
        <f>E167+F167</f>
        <v>146</v>
      </c>
      <c r="H167" s="72" t="s">
        <v>112</v>
      </c>
      <c r="I167" s="40">
        <f t="shared" si="24"/>
        <v>1.825</v>
      </c>
      <c r="J167" s="60">
        <f t="shared" si="24"/>
        <v>1.825</v>
      </c>
      <c r="K167" s="160"/>
      <c r="L167" s="161"/>
    </row>
    <row r="168" spans="1:9" ht="5.25" customHeight="1">
      <c r="A168" s="2"/>
      <c r="B168" s="3"/>
      <c r="C168" s="3"/>
      <c r="D168" s="3"/>
      <c r="E168" s="3"/>
      <c r="F168" s="3"/>
      <c r="H168" s="3"/>
      <c r="I168" s="3"/>
    </row>
    <row r="169" spans="1:12" ht="12.75" customHeight="1">
      <c r="A169" s="2"/>
      <c r="B169" s="3"/>
      <c r="C169" s="3"/>
      <c r="D169" s="3"/>
      <c r="E169" s="9"/>
      <c r="F169" s="3"/>
      <c r="H169" s="3"/>
      <c r="I169" s="3"/>
      <c r="K169" s="8" t="s">
        <v>111</v>
      </c>
      <c r="L169" s="8"/>
    </row>
    <row r="170" spans="1:12" ht="25.5" customHeight="1">
      <c r="A170" s="82" t="s">
        <v>106</v>
      </c>
      <c r="B170" s="44"/>
      <c r="C170" s="44"/>
      <c r="D170" s="63"/>
      <c r="E170" s="44"/>
      <c r="F170" s="44"/>
      <c r="G170" s="63"/>
      <c r="H170" s="45"/>
      <c r="I170" s="45"/>
      <c r="J170" s="45"/>
      <c r="K170" s="170"/>
      <c r="L170" s="170"/>
    </row>
    <row r="171" spans="2:9" ht="12.75">
      <c r="B171" s="3"/>
      <c r="C171" s="3"/>
      <c r="D171" s="3"/>
      <c r="E171" s="3"/>
      <c r="F171" s="3"/>
      <c r="H171" s="3"/>
      <c r="I171" s="3"/>
    </row>
    <row r="172" spans="2:9" ht="4.5" customHeight="1">
      <c r="B172" s="3"/>
      <c r="C172" s="3"/>
      <c r="D172" s="3"/>
      <c r="E172" s="3"/>
      <c r="F172" s="3"/>
      <c r="H172" s="3"/>
      <c r="I172" s="3"/>
    </row>
    <row r="173" spans="1:10" ht="12.75" customHeight="1">
      <c r="A173" s="5"/>
      <c r="B173" s="150"/>
      <c r="C173" s="150"/>
      <c r="D173" s="150"/>
      <c r="E173" s="150"/>
      <c r="F173" s="150"/>
      <c r="G173" s="150"/>
      <c r="H173" s="150"/>
      <c r="I173" s="150"/>
      <c r="J173" s="150"/>
    </row>
    <row r="174" spans="1:10" ht="3" customHeight="1">
      <c r="A174" s="5"/>
      <c r="B174" s="150"/>
      <c r="C174" s="150"/>
      <c r="D174" s="150"/>
      <c r="E174" s="150"/>
      <c r="F174" s="150"/>
      <c r="G174" s="150"/>
      <c r="H174" s="150"/>
      <c r="I174" s="150"/>
      <c r="J174" s="150"/>
    </row>
    <row r="175" spans="1:10" ht="48.75" customHeight="1">
      <c r="A175" s="7" t="s">
        <v>160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.75" customHeight="1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</row>
    <row r="177" spans="1:10" ht="12.75" customHeight="1">
      <c r="A177" s="5"/>
      <c r="B177" s="150"/>
      <c r="C177" s="150"/>
      <c r="D177" s="150"/>
      <c r="E177" s="150"/>
      <c r="F177" s="150"/>
      <c r="G177" s="150"/>
      <c r="H177" s="150"/>
      <c r="I177" s="150"/>
      <c r="J177" s="150"/>
    </row>
    <row r="178" spans="1:10" ht="3" customHeight="1">
      <c r="A178" s="5"/>
      <c r="B178" s="150"/>
      <c r="C178" s="150"/>
      <c r="D178" s="150"/>
      <c r="E178" s="150"/>
      <c r="F178" s="150"/>
      <c r="G178" s="150"/>
      <c r="H178" s="150"/>
      <c r="I178" s="150"/>
      <c r="J178" s="150"/>
    </row>
    <row r="179" spans="1:10" ht="54" customHeight="1">
      <c r="A179" s="7" t="s">
        <v>107</v>
      </c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.75" customHeight="1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</row>
    <row r="181" spans="1:10" ht="12.75" customHeight="1">
      <c r="A181" s="5"/>
      <c r="B181" s="150"/>
      <c r="C181" s="150"/>
      <c r="D181" s="150"/>
      <c r="E181" s="150"/>
      <c r="F181" s="150"/>
      <c r="G181" s="150"/>
      <c r="H181" s="150"/>
      <c r="I181" s="150"/>
      <c r="J181" s="150"/>
    </row>
    <row r="182" spans="1:10" ht="3" customHeight="1">
      <c r="A182" s="5"/>
      <c r="B182" s="150"/>
      <c r="C182" s="150"/>
      <c r="D182" s="150"/>
      <c r="E182" s="150"/>
      <c r="F182" s="150"/>
      <c r="G182" s="150"/>
      <c r="H182" s="150"/>
      <c r="I182" s="150"/>
      <c r="J182" s="150"/>
    </row>
    <row r="183" spans="1:10" ht="54" customHeight="1">
      <c r="A183" s="7" t="s">
        <v>208</v>
      </c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 customHeight="1">
      <c r="A184" s="7"/>
      <c r="B184" s="6"/>
      <c r="C184" s="6"/>
      <c r="D184" s="6"/>
      <c r="E184" s="6"/>
      <c r="F184" s="6"/>
      <c r="G184" s="6"/>
      <c r="H184" s="6"/>
      <c r="I184" s="6"/>
      <c r="J184" s="6"/>
    </row>
    <row r="185" spans="1:3" ht="12.75">
      <c r="A185" s="83" t="s">
        <v>128</v>
      </c>
      <c r="B185" s="85"/>
      <c r="C185" s="86"/>
    </row>
    <row r="186" spans="1:3" ht="12.75">
      <c r="A186" s="84" t="s">
        <v>131</v>
      </c>
      <c r="B186" s="85"/>
      <c r="C186" s="86"/>
    </row>
    <row r="187" spans="1:3" ht="12.75">
      <c r="A187" s="84" t="s">
        <v>151</v>
      </c>
      <c r="B187" s="85"/>
      <c r="C187" s="86"/>
    </row>
    <row r="188" spans="1:3" ht="12.75">
      <c r="A188" s="84" t="s">
        <v>129</v>
      </c>
      <c r="B188" s="85"/>
      <c r="C188" s="86"/>
    </row>
    <row r="189" spans="1:3" ht="12.75">
      <c r="A189" s="84" t="s">
        <v>210</v>
      </c>
      <c r="B189" s="85"/>
      <c r="C189" s="86"/>
    </row>
    <row r="190" spans="1:3" ht="12.75">
      <c r="A190" s="84" t="s">
        <v>153</v>
      </c>
      <c r="B190" s="85"/>
      <c r="C190" s="86"/>
    </row>
    <row r="191" spans="1:3" ht="12.75">
      <c r="A191" s="84" t="s">
        <v>132</v>
      </c>
      <c r="B191" s="85"/>
      <c r="C191" s="86"/>
    </row>
    <row r="192" spans="1:3" ht="12.75">
      <c r="A192" s="84" t="s">
        <v>130</v>
      </c>
      <c r="B192" s="85"/>
      <c r="C192" s="86"/>
    </row>
    <row r="193" ht="12.75">
      <c r="A193" s="84" t="s">
        <v>186</v>
      </c>
    </row>
    <row r="194" ht="12.75">
      <c r="A194" s="84" t="s">
        <v>214</v>
      </c>
    </row>
  </sheetData>
  <sheetProtection password="DFDA" sheet="1" objects="1" scenarios="1" selectLockedCells="1" selectUnlockedCells="1"/>
  <mergeCells count="165"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  <mergeCell ref="J3:J4"/>
    <mergeCell ref="K6:L6"/>
    <mergeCell ref="K7:L7"/>
    <mergeCell ref="K9:L9"/>
    <mergeCell ref="K10:L10"/>
    <mergeCell ref="K11:L11"/>
    <mergeCell ref="K8:L8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67:L67"/>
    <mergeCell ref="K65:L65"/>
    <mergeCell ref="K54:L54"/>
    <mergeCell ref="K55:L55"/>
    <mergeCell ref="K56:L56"/>
    <mergeCell ref="K57:L57"/>
    <mergeCell ref="K58:L58"/>
    <mergeCell ref="K59:L59"/>
    <mergeCell ref="K68:L68"/>
    <mergeCell ref="K69:L69"/>
    <mergeCell ref="K71:L71"/>
    <mergeCell ref="K72:L72"/>
    <mergeCell ref="K73:L73"/>
    <mergeCell ref="K60:L60"/>
    <mergeCell ref="K61:L61"/>
    <mergeCell ref="K63:L63"/>
    <mergeCell ref="K64:L64"/>
    <mergeCell ref="K66:L66"/>
    <mergeCell ref="K74:L74"/>
    <mergeCell ref="K75:L75"/>
    <mergeCell ref="K76:L76"/>
    <mergeCell ref="K89:L89"/>
    <mergeCell ref="K78:L78"/>
    <mergeCell ref="K79:L79"/>
    <mergeCell ref="K80:L80"/>
    <mergeCell ref="K81:L81"/>
    <mergeCell ref="K82:L82"/>
    <mergeCell ref="K83:L83"/>
    <mergeCell ref="K90:L90"/>
    <mergeCell ref="K91:L91"/>
    <mergeCell ref="K93:L93"/>
    <mergeCell ref="K94:L94"/>
    <mergeCell ref="K95:L95"/>
    <mergeCell ref="K84:L84"/>
    <mergeCell ref="K85:L85"/>
    <mergeCell ref="K86:L86"/>
    <mergeCell ref="K87:L87"/>
    <mergeCell ref="K88:L88"/>
    <mergeCell ref="K96:L96"/>
    <mergeCell ref="K97:L97"/>
    <mergeCell ref="K98:L98"/>
    <mergeCell ref="K99:L99"/>
    <mergeCell ref="K100:L100"/>
    <mergeCell ref="K103:L103"/>
    <mergeCell ref="K101:L101"/>
    <mergeCell ref="K102:L102"/>
    <mergeCell ref="K104:L104"/>
    <mergeCell ref="K105:L105"/>
    <mergeCell ref="K106:L106"/>
    <mergeCell ref="K107:L107"/>
    <mergeCell ref="K108:L108"/>
    <mergeCell ref="K109:L109"/>
    <mergeCell ref="K118:L118"/>
    <mergeCell ref="K120:L120"/>
    <mergeCell ref="K111:L111"/>
    <mergeCell ref="K112:L112"/>
    <mergeCell ref="K113:L113"/>
    <mergeCell ref="K114:L114"/>
    <mergeCell ref="K115:L115"/>
    <mergeCell ref="K116:L116"/>
    <mergeCell ref="K121:L121"/>
    <mergeCell ref="K122:L122"/>
    <mergeCell ref="K123:L123"/>
    <mergeCell ref="K125:L125"/>
    <mergeCell ref="K126:L126"/>
    <mergeCell ref="K127:L127"/>
    <mergeCell ref="K124:L124"/>
    <mergeCell ref="K128:L128"/>
    <mergeCell ref="K129:L129"/>
    <mergeCell ref="K130:L130"/>
    <mergeCell ref="K131:L131"/>
    <mergeCell ref="K133:L133"/>
    <mergeCell ref="K134:L134"/>
    <mergeCell ref="K132:L132"/>
    <mergeCell ref="K136:L136"/>
    <mergeCell ref="K137:L137"/>
    <mergeCell ref="K138:L138"/>
    <mergeCell ref="K139:L139"/>
    <mergeCell ref="K142:L142"/>
    <mergeCell ref="K146:L146"/>
    <mergeCell ref="K143:L143"/>
    <mergeCell ref="K144:L144"/>
    <mergeCell ref="K145:L145"/>
    <mergeCell ref="K150:L150"/>
    <mergeCell ref="K164:L164"/>
    <mergeCell ref="K165:L165"/>
    <mergeCell ref="K167:L167"/>
    <mergeCell ref="K151:L151"/>
    <mergeCell ref="K152:L152"/>
    <mergeCell ref="K161:L161"/>
    <mergeCell ref="K156:L156"/>
    <mergeCell ref="A180:J180"/>
    <mergeCell ref="K170:L170"/>
    <mergeCell ref="K155:L155"/>
    <mergeCell ref="B173:J174"/>
    <mergeCell ref="K166:L166"/>
    <mergeCell ref="K77:L77"/>
    <mergeCell ref="B181:J182"/>
    <mergeCell ref="K153:L153"/>
    <mergeCell ref="K147:L147"/>
    <mergeCell ref="K148:L148"/>
    <mergeCell ref="K92:L92"/>
    <mergeCell ref="A176:J176"/>
    <mergeCell ref="B177:J178"/>
    <mergeCell ref="K162:L162"/>
    <mergeCell ref="K163:L16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2"/>
  <headerFooter alignWithMargins="0">
    <oddFooter>&amp;L&amp;"Times New Roman,Kurzíva"CVTI SR&amp;R&amp;"Times New Roman,Kurzíva"&amp;P</oddFooter>
  </headerFooter>
  <rowBreaks count="3" manualBreakCount="3">
    <brk id="110" max="11" man="1"/>
    <brk id="144" max="11" man="1"/>
    <brk id="169" max="11" man="1"/>
  </rowBreaks>
  <ignoredErrors>
    <ignoredError sqref="B52:C52 B45:C45 B145:C145" formulaRange="1"/>
    <ignoredError sqref="D52:F52" formula="1" formulaRange="1"/>
    <ignoredError sqref="D121 D67 D20:G20 D163 D81 D87:D94 D126 D29:G29" formula="1"/>
    <ignoredError sqref="H136:J136 H112:J112 H151:J151 H153:J15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vysoké školy SR do prvých ročníkov 2. stupňa civilného vysokoškolského štúdia na akademický rok 2015/2016 - stav k 31. 5. 2015</dc:title>
  <dc:subject>priebežné počty prijatých prihlášok na 2. stupeň vysokoškolského štúdia</dc:subject>
  <dc:creator>Š.Antalíková</dc:creator>
  <cp:keywords>prihlášky, termíny, vysoká škola, vysoké školy, VŠ, dodatočné termíny, podanie prihlášky, náhradný termín, prijímacie konanie, prijímačky</cp:keywords>
  <dc:description/>
  <cp:lastModifiedBy>Stefania Antalikova</cp:lastModifiedBy>
  <cp:lastPrinted>2015-06-12T08:45:21Z</cp:lastPrinted>
  <dcterms:created xsi:type="dcterms:W3CDTF">2008-05-21T08:09:17Z</dcterms:created>
  <dcterms:modified xsi:type="dcterms:W3CDTF">2015-06-12T08:45:33Z</dcterms:modified>
  <cp:category/>
  <cp:version/>
  <cp:contentType/>
  <cp:contentStatus/>
</cp:coreProperties>
</file>