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145" windowWidth="16110" windowHeight="7605" activeTab="0"/>
  </bookViews>
  <sheets>
    <sheet name="PK_máj" sheetId="1" r:id="rId1"/>
  </sheets>
  <definedNames>
    <definedName name="_xlnm.Print_Titles" localSheetId="0">'PK_máj'!$2:$4</definedName>
    <definedName name="_xlnm.Print_Area" localSheetId="0">'PK_máj'!$A$1:$L$195</definedName>
  </definedNames>
  <calcPr fullCalcOnLoad="1"/>
</workbook>
</file>

<file path=xl/sharedStrings.xml><?xml version="1.0" encoding="utf-8"?>
<sst xmlns="http://schemas.openxmlformats.org/spreadsheetml/2006/main" count="306" uniqueCount="201">
  <si>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</si>
  <si>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</si>
  <si>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</si>
  <si>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</si>
  <si>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</si>
  <si>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</si>
  <si>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</si>
  <si>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</si>
  <si>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</si>
  <si>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</si>
  <si>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</si>
  <si>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</si>
  <si>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</si>
  <si>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</si>
  <si>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</si>
  <si>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</si>
  <si>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</si>
  <si>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</si>
  <si>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</si>
  <si>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</si>
  <si>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</si>
  <si>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</si>
  <si>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</si>
  <si>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</si>
  <si>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</si>
  <si>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</si>
  <si>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</si>
  <si>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</si>
  <si>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Materiálovotechnologická fakulta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</si>
  <si>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</si>
  <si>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</si>
  <si>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</si>
  <si>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</si>
  <si>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</si>
  <si>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</si>
  <si>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Podnikovohospodárska fakulta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</si>
  <si>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</si>
  <si>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</si>
  <si>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</si>
  <si>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</si>
  <si>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</si>
  <si>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</si>
  <si>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</si>
  <si>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</si>
  <si>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</si>
  <si>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</si>
  <si>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</si>
  <si>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</si>
  <si>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</si>
  <si>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</si>
  <si>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</si>
  <si>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</si>
  <si>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</si>
  <si>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</si>
  <si>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</si>
  <si>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</si>
  <si>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Hutnícka fakulta</t>
  </si>
  <si>
    <t>Letecká fakulta</t>
  </si>
  <si>
    <t>Ekonomická fakulta</t>
  </si>
  <si>
    <t>Fakulta výrobných technológií</t>
  </si>
  <si>
    <t>Fakulta umení</t>
  </si>
  <si>
    <t>Žilinská univerzita v Žiline</t>
  </si>
  <si>
    <t>Fakulta špeciálneho inžinierstva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</si>
  <si>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</si>
  <si>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</si>
  <si>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</si>
  <si>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</si>
  <si>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</si>
  <si>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</si>
  <si>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</si>
  <si>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</si>
  <si>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Teologická fakulta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</si>
  <si>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</si>
  <si>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</si>
  <si>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</si>
  <si>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</si>
  <si>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</si>
  <si>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</si>
  <si>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</si>
  <si>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</si>
  <si>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</si>
  <si>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</si>
  <si>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</si>
  <si>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</si>
  <si>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</si>
  <si>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</si>
  <si>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</si>
  <si>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</si>
  <si>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</si>
  <si>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</si>
  <si>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priemyselných technológií</t>
  </si>
  <si>
    <t>Fakulta mechatroniky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</si>
  <si>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</si>
  <si>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</si>
  <si>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</si>
  <si>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</si>
  <si>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</si>
  <si>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</si>
  <si>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</si>
  <si>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</si>
  <si>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</si>
  <si>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VŠ zdravotníctva a sociálnej práce sv. Alžbety v Bratislave</t>
  </si>
  <si>
    <t>VŠ ekonómie a manažmentu verejnej správy v Bratislave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</si>
  <si>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</si>
  <si>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</si>
  <si>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</si>
  <si>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</si>
  <si>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</si>
  <si>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Dubnický technologický inštitút v Dubnici nad Váhom</t>
  </si>
  <si>
    <t>Vysoká škola bezpečnostného manažérstva v Košiciach</t>
  </si>
  <si>
    <t>štátne vysoké školy</t>
  </si>
  <si>
    <t>Akadémia ozbrojených síl gen.M.R.Štefánika v L. Mikuláši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</si>
  <si>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</si>
  <si>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</si>
  <si>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</si>
  <si>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</si>
  <si>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</si>
  <si>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</si>
  <si>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prijímacie konanie na danú fakultu, resp. vysokú školu, bolo ukončené; je uvedený počet prijatých uchádzačov</t>
  </si>
  <si>
    <t>PLÁNOVANÝ POČET  PRIJATÝCH UCHÁDZAČOV</t>
  </si>
  <si>
    <t>Fakulta masmédií</t>
  </si>
  <si>
    <t>Zdroj: vysoké školy</t>
  </si>
  <si>
    <t>x</t>
  </si>
  <si>
    <t>Technická fakulta</t>
  </si>
  <si>
    <t>Fakulta informatiky</t>
  </si>
  <si>
    <t>Univerzita veterinárskeho lekárstva a farmácie v Košiciach</t>
  </si>
  <si>
    <t>Fakulta verejnej politiky a verejnej správy</t>
  </si>
  <si>
    <r>
      <t xml:space="preserve">PK prebieha, ale len na </t>
    </r>
    <r>
      <rPr>
        <b/>
        <sz val="8"/>
        <color indexed="10"/>
        <rFont val="Times New Roman CE"/>
        <family val="0"/>
      </rPr>
      <t>necivilné</t>
    </r>
    <r>
      <rPr>
        <sz val="8"/>
        <color indexed="10"/>
        <rFont val="Times New Roman CE"/>
        <family val="0"/>
      </rPr>
      <t xml:space="preserve"> vysokoškolské štúdium</t>
    </r>
  </si>
  <si>
    <t>Ústav manažmentu</t>
  </si>
  <si>
    <t>Inštitút fyzioterapie, balneológie a liečebnej rehabilitácie</t>
  </si>
  <si>
    <t>Fakulta zdravotníckych odborov</t>
  </si>
  <si>
    <t>Paneurópska vysoká škola</t>
  </si>
  <si>
    <t>Fakulta aplikovaných jazykov</t>
  </si>
  <si>
    <t>Bratislavská medzinárodná škola liberálnych štúdií</t>
  </si>
  <si>
    <t>Ústav telesnej výchovy a športu</t>
  </si>
  <si>
    <t>Hudobná a umelecká akadémia Jána Albrechta v Banskej Štiavnici</t>
  </si>
  <si>
    <t>VŠ medzinárodného podnikania ISM Slovakia v Prešove</t>
  </si>
  <si>
    <t>Vysoká škola v Sládkovičove</t>
  </si>
  <si>
    <t>Prijímacie konanie na slovenské vysoké školy do prvých ročníkov 1. alebo spojeného 1. a 2. stupňa civilného vysokoškolského štúdia na akademický rok 2012/2013 - stav k 31. 5. 2012</t>
  </si>
  <si>
    <t>68</t>
  </si>
  <si>
    <t>POČET  PRIHLÁŠOK K  31. 5. 2012</t>
  </si>
  <si>
    <t>65</t>
  </si>
  <si>
    <t>54</t>
  </si>
  <si>
    <t>40</t>
  </si>
  <si>
    <t>39</t>
  </si>
  <si>
    <t>13.7.2012</t>
  </si>
  <si>
    <t>Fakulta psychológie</t>
  </si>
  <si>
    <t>15.8.2012</t>
  </si>
  <si>
    <t>31.7.2012</t>
  </si>
  <si>
    <t>Fakulta sociálnych vied</t>
  </si>
  <si>
    <t>15.7.2012</t>
  </si>
  <si>
    <t>17.8.2012</t>
  </si>
  <si>
    <t>20.7.2012</t>
  </si>
  <si>
    <t>Fakulta reformovanej teológie</t>
  </si>
  <si>
    <t>30.6.2012  S</t>
  </si>
  <si>
    <t>Použité skratky:</t>
  </si>
  <si>
    <t>A - na študijný program v anglickom jazyku</t>
  </si>
  <si>
    <t>B - na bakalársky študijný program</t>
  </si>
  <si>
    <t>D - na dennú formu štúdia</t>
  </si>
  <si>
    <t>E - na externú formu štúdia</t>
  </si>
  <si>
    <t>S - na študijný program so spojeným 1. a 2. stupňom</t>
  </si>
  <si>
    <t>VŠ - vysoká škola</t>
  </si>
  <si>
    <t>Z - pre zahraničných uchádzačov</t>
  </si>
  <si>
    <t>15.6.2012</t>
  </si>
  <si>
    <t>10.8.2012</t>
  </si>
  <si>
    <t>15.6.2012  E</t>
  </si>
  <si>
    <t>20.6.2012</t>
  </si>
  <si>
    <t>31.7.; 20.8.2012 V</t>
  </si>
  <si>
    <t>nemá k 31.5.2012 pre akademický rok 2012/2013 akreditovaný žiaden študijný program</t>
  </si>
  <si>
    <t>16.8.2012</t>
  </si>
  <si>
    <t>31.8.2012</t>
  </si>
  <si>
    <t>13.7.2012  DV</t>
  </si>
  <si>
    <t>ČR - pre sídla fakulty v Českej republike</t>
  </si>
  <si>
    <t>V - na vybraté študijné programy podľa ponuky vysokej školy/fakulty</t>
  </si>
  <si>
    <t>Ústav maďarského jazyka a kultúry</t>
  </si>
  <si>
    <t>30.6.2012</t>
  </si>
  <si>
    <t>30.6.2012 Z</t>
  </si>
  <si>
    <t>6.8.2012</t>
  </si>
  <si>
    <t>N - v prípade nenaplneného počtu prijatých uchádzačov</t>
  </si>
  <si>
    <t>25.7.2012</t>
  </si>
  <si>
    <t>259</t>
  </si>
  <si>
    <t>22.6.2012</t>
  </si>
  <si>
    <t>82</t>
  </si>
  <si>
    <t>30.6. 2012 B      31.7.2012 AS</t>
  </si>
  <si>
    <t>31.7.2012 E a DZ</t>
  </si>
  <si>
    <t>príjem prihlášok nebol na všetky študijné programy fakulty, resp. vysokej školy, k 31. 5. 2012 ukončený, možnosť podať si prihlášku trvala do uvedeného termínu</t>
  </si>
  <si>
    <t>25.8.2012</t>
  </si>
  <si>
    <t>Akadémia médií v Bratislave</t>
  </si>
  <si>
    <t>X - presný termín k dátumu aktualizácie zatiaľ nezistený</t>
  </si>
  <si>
    <t>7.9.2012</t>
  </si>
  <si>
    <t>30.6.2012   20.8.2012</t>
  </si>
  <si>
    <t>11.6.2012   5.9.2012</t>
  </si>
  <si>
    <t>22.9.2012   X.9.2012</t>
  </si>
  <si>
    <t>30.6.2012   28.8.2012   31.8.2012 V</t>
  </si>
  <si>
    <t>31.7.2012 E</t>
  </si>
  <si>
    <t>10.8.2012 V</t>
  </si>
  <si>
    <t>20.8.2012 V</t>
  </si>
  <si>
    <t>31.8.2012 V</t>
  </si>
  <si>
    <t>27.8.2012 V</t>
  </si>
  <si>
    <t>20.8.2012</t>
  </si>
  <si>
    <t>21.6.2012   30.6.2012 E   15.8.2012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</si>
</sst>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  <numFmt numFmtId="176" formatCode="0.E+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Times New Roman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sz val="10"/>
      <color indexed="10"/>
      <name val="Arial CE"/>
      <family val="0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i/>
      <u val="single"/>
      <sz val="8"/>
      <name val="Arial CE"/>
      <family val="0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 quotePrefix="1">
      <alignment horizontal="left" indent="1"/>
    </xf>
    <xf numFmtId="0" fontId="9" fillId="0" borderId="10" xfId="0" applyFont="1" applyBorder="1" applyAlignment="1" quotePrefix="1">
      <alignment horizontal="left" indent="1"/>
    </xf>
    <xf numFmtId="0" fontId="9" fillId="33" borderId="10" xfId="0" applyFont="1" applyFill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 indent="1"/>
    </xf>
    <xf numFmtId="3" fontId="9" fillId="0" borderId="13" xfId="0" applyNumberFormat="1" applyFont="1" applyBorder="1" applyAlignment="1">
      <alignment horizontal="right" indent="1"/>
    </xf>
    <xf numFmtId="3" fontId="9" fillId="0" borderId="14" xfId="0" applyNumberFormat="1" applyFont="1" applyBorder="1" applyAlignment="1">
      <alignment horizontal="right" indent="1"/>
    </xf>
    <xf numFmtId="3" fontId="9" fillId="0" borderId="15" xfId="0" applyNumberFormat="1" applyFont="1" applyBorder="1" applyAlignment="1">
      <alignment horizontal="right" indent="1"/>
    </xf>
    <xf numFmtId="3" fontId="9" fillId="0" borderId="16" xfId="0" applyNumberFormat="1" applyFont="1" applyBorder="1" applyAlignment="1">
      <alignment horizontal="right" indent="1"/>
    </xf>
    <xf numFmtId="3" fontId="9" fillId="0" borderId="17" xfId="0" applyNumberFormat="1" applyFont="1" applyBorder="1" applyAlignment="1">
      <alignment horizontal="right" indent="1"/>
    </xf>
    <xf numFmtId="3" fontId="9" fillId="34" borderId="13" xfId="0" applyNumberFormat="1" applyFont="1" applyFill="1" applyBorder="1" applyAlignment="1">
      <alignment horizontal="right" indent="1"/>
    </xf>
    <xf numFmtId="3" fontId="9" fillId="34" borderId="12" xfId="0" applyNumberFormat="1" applyFont="1" applyFill="1" applyBorder="1" applyAlignment="1">
      <alignment horizontal="right" indent="1"/>
    </xf>
    <xf numFmtId="3" fontId="9" fillId="34" borderId="14" xfId="0" applyNumberFormat="1" applyFont="1" applyFill="1" applyBorder="1" applyAlignment="1">
      <alignment horizontal="right" indent="1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4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0" fontId="6" fillId="35" borderId="18" xfId="0" applyFont="1" applyFill="1" applyBorder="1" applyAlignment="1" quotePrefix="1">
      <alignment horizontal="left" indent="1"/>
    </xf>
    <xf numFmtId="3" fontId="6" fillId="35" borderId="19" xfId="0" applyNumberFormat="1" applyFont="1" applyFill="1" applyBorder="1" applyAlignment="1">
      <alignment horizontal="right" indent="1"/>
    </xf>
    <xf numFmtId="3" fontId="6" fillId="35" borderId="20" xfId="0" applyNumberFormat="1" applyFont="1" applyFill="1" applyBorder="1" applyAlignment="1">
      <alignment horizontal="right" indent="1"/>
    </xf>
    <xf numFmtId="3" fontId="6" fillId="36" borderId="20" xfId="0" applyNumberFormat="1" applyFont="1" applyFill="1" applyBorder="1" applyAlignment="1">
      <alignment horizontal="right" indent="1"/>
    </xf>
    <xf numFmtId="172" fontId="6" fillId="35" borderId="19" xfId="0" applyNumberFormat="1" applyFont="1" applyFill="1" applyBorder="1" applyAlignment="1">
      <alignment horizontal="center"/>
    </xf>
    <xf numFmtId="172" fontId="6" fillId="36" borderId="20" xfId="0" applyNumberFormat="1" applyFont="1" applyFill="1" applyBorder="1" applyAlignment="1">
      <alignment horizontal="center"/>
    </xf>
    <xf numFmtId="172" fontId="6" fillId="36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left" indent="1"/>
    </xf>
    <xf numFmtId="172" fontId="6" fillId="35" borderId="20" xfId="0" applyNumberFormat="1" applyFont="1" applyFill="1" applyBorder="1" applyAlignment="1">
      <alignment horizontal="center"/>
    </xf>
    <xf numFmtId="172" fontId="6" fillId="35" borderId="21" xfId="0" applyNumberFormat="1" applyFont="1" applyFill="1" applyBorder="1" applyAlignment="1">
      <alignment horizontal="center"/>
    </xf>
    <xf numFmtId="0" fontId="6" fillId="35" borderId="23" xfId="0" applyFont="1" applyFill="1" applyBorder="1" applyAlignment="1" quotePrefix="1">
      <alignment horizontal="left" indent="1"/>
    </xf>
    <xf numFmtId="3" fontId="6" fillId="35" borderId="24" xfId="0" applyNumberFormat="1" applyFont="1" applyFill="1" applyBorder="1" applyAlignment="1">
      <alignment horizontal="right" indent="1"/>
    </xf>
    <xf numFmtId="3" fontId="6" fillId="35" borderId="25" xfId="0" applyNumberFormat="1" applyFont="1" applyFill="1" applyBorder="1" applyAlignment="1">
      <alignment horizontal="right" indent="1"/>
    </xf>
    <xf numFmtId="3" fontId="6" fillId="35" borderId="26" xfId="0" applyNumberFormat="1" applyFont="1" applyFill="1" applyBorder="1" applyAlignment="1">
      <alignment horizontal="right" indent="1"/>
    </xf>
    <xf numFmtId="3" fontId="6" fillId="35" borderId="21" xfId="0" applyNumberFormat="1" applyFont="1" applyFill="1" applyBorder="1" applyAlignment="1">
      <alignment horizontal="right" indent="1"/>
    </xf>
    <xf numFmtId="3" fontId="6" fillId="36" borderId="19" xfId="0" applyNumberFormat="1" applyFont="1" applyFill="1" applyBorder="1" applyAlignment="1">
      <alignment horizontal="right" indent="1"/>
    </xf>
    <xf numFmtId="3" fontId="6" fillId="36" borderId="21" xfId="0" applyNumberFormat="1" applyFont="1" applyFill="1" applyBorder="1" applyAlignment="1">
      <alignment horizontal="right" indent="1"/>
    </xf>
    <xf numFmtId="172" fontId="6" fillId="36" borderId="19" xfId="0" applyNumberFormat="1" applyFont="1" applyFill="1" applyBorder="1" applyAlignment="1">
      <alignment horizontal="center"/>
    </xf>
    <xf numFmtId="172" fontId="9" fillId="34" borderId="17" xfId="0" applyNumberFormat="1" applyFont="1" applyFill="1" applyBorder="1" applyAlignment="1">
      <alignment horizontal="center"/>
    </xf>
    <xf numFmtId="172" fontId="6" fillId="35" borderId="24" xfId="0" applyNumberFormat="1" applyFont="1" applyFill="1" applyBorder="1" applyAlignment="1">
      <alignment horizontal="center"/>
    </xf>
    <xf numFmtId="172" fontId="6" fillId="35" borderId="25" xfId="0" applyNumberFormat="1" applyFont="1" applyFill="1" applyBorder="1" applyAlignment="1">
      <alignment horizontal="center"/>
    </xf>
    <xf numFmtId="172" fontId="6" fillId="35" borderId="26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 indent="1"/>
    </xf>
    <xf numFmtId="0" fontId="6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3" fontId="9" fillId="0" borderId="14" xfId="0" applyNumberFormat="1" applyFont="1" applyFill="1" applyBorder="1" applyAlignment="1">
      <alignment horizontal="right" indent="1"/>
    </xf>
    <xf numFmtId="0" fontId="6" fillId="0" borderId="28" xfId="0" applyFont="1" applyFill="1" applyBorder="1" applyAlignment="1">
      <alignment horizontal="right" indent="1"/>
    </xf>
    <xf numFmtId="0" fontId="5" fillId="0" borderId="28" xfId="0" applyFont="1" applyFill="1" applyBorder="1" applyAlignment="1">
      <alignment horizontal="right" indent="1"/>
    </xf>
    <xf numFmtId="49" fontId="9" fillId="34" borderId="29" xfId="0" applyNumberFormat="1" applyFont="1" applyFill="1" applyBorder="1" applyAlignment="1">
      <alignment horizontal="center"/>
    </xf>
    <xf numFmtId="49" fontId="9" fillId="37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left" indent="1"/>
    </xf>
    <xf numFmtId="0" fontId="6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6" fillId="38" borderId="15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right" indent="1"/>
    </xf>
    <xf numFmtId="3" fontId="9" fillId="0" borderId="12" xfId="0" applyNumberFormat="1" applyFont="1" applyFill="1" applyBorder="1" applyAlignment="1">
      <alignment horizontal="right" indent="1"/>
    </xf>
    <xf numFmtId="3" fontId="9" fillId="0" borderId="13" xfId="0" applyNumberFormat="1" applyFont="1" applyFill="1" applyBorder="1" applyAlignment="1">
      <alignment horizontal="right" indent="1"/>
    </xf>
    <xf numFmtId="3" fontId="9" fillId="0" borderId="33" xfId="0" applyNumberFormat="1" applyFont="1" applyFill="1" applyBorder="1" applyAlignment="1">
      <alignment horizontal="right" indent="1"/>
    </xf>
    <xf numFmtId="3" fontId="9" fillId="0" borderId="34" xfId="0" applyNumberFormat="1" applyFont="1" applyFill="1" applyBorder="1" applyAlignment="1">
      <alignment horizontal="right" indent="1"/>
    </xf>
    <xf numFmtId="172" fontId="9" fillId="0" borderId="13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right" indent="1"/>
    </xf>
    <xf numFmtId="3" fontId="9" fillId="0" borderId="17" xfId="0" applyNumberFormat="1" applyFont="1" applyFill="1" applyBorder="1" applyAlignment="1">
      <alignment horizontal="right" indent="1"/>
    </xf>
    <xf numFmtId="172" fontId="9" fillId="0" borderId="16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 quotePrefix="1">
      <alignment horizontal="right" indent="1"/>
    </xf>
    <xf numFmtId="3" fontId="9" fillId="0" borderId="13" xfId="0" applyNumberFormat="1" applyFont="1" applyFill="1" applyBorder="1" applyAlignment="1" quotePrefix="1">
      <alignment horizontal="right" indent="1"/>
    </xf>
    <xf numFmtId="172" fontId="9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49" fontId="9" fillId="34" borderId="35" xfId="0" applyNumberFormat="1" applyFont="1" applyFill="1" applyBorder="1" applyAlignment="1">
      <alignment horizontal="center"/>
    </xf>
    <xf numFmtId="49" fontId="9" fillId="37" borderId="36" xfId="0" applyNumberFormat="1" applyFont="1" applyFill="1" applyBorder="1" applyAlignment="1">
      <alignment horizontal="center"/>
    </xf>
    <xf numFmtId="3" fontId="9" fillId="34" borderId="33" xfId="0" applyNumberFormat="1" applyFont="1" applyFill="1" applyBorder="1" applyAlignment="1">
      <alignment horizontal="right" indent="1"/>
    </xf>
    <xf numFmtId="3" fontId="9" fillId="34" borderId="34" xfId="0" applyNumberFormat="1" applyFont="1" applyFill="1" applyBorder="1" applyAlignment="1">
      <alignment horizontal="right" indent="1"/>
    </xf>
    <xf numFmtId="3" fontId="9" fillId="34" borderId="32" xfId="0" applyNumberFormat="1" applyFont="1" applyFill="1" applyBorder="1" applyAlignment="1">
      <alignment horizontal="right" indent="1"/>
    </xf>
    <xf numFmtId="172" fontId="9" fillId="34" borderId="33" xfId="0" applyNumberFormat="1" applyFont="1" applyFill="1" applyBorder="1" applyAlignment="1">
      <alignment horizontal="center"/>
    </xf>
    <xf numFmtId="172" fontId="9" fillId="34" borderId="32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left" indent="1"/>
    </xf>
    <xf numFmtId="0" fontId="9" fillId="0" borderId="11" xfId="0" applyFont="1" applyBorder="1" applyAlignment="1" quotePrefix="1">
      <alignment horizontal="left" indent="1"/>
    </xf>
    <xf numFmtId="172" fontId="9" fillId="0" borderId="15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indent="1"/>
    </xf>
    <xf numFmtId="172" fontId="9" fillId="0" borderId="36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172" fontId="9" fillId="34" borderId="34" xfId="0" applyNumberFormat="1" applyFont="1" applyFill="1" applyBorder="1" applyAlignment="1">
      <alignment horizontal="center"/>
    </xf>
    <xf numFmtId="49" fontId="9" fillId="34" borderId="37" xfId="0" applyNumberFormat="1" applyFont="1" applyFill="1" applyBorder="1" applyAlignment="1">
      <alignment horizontal="center"/>
    </xf>
    <xf numFmtId="49" fontId="9" fillId="37" borderId="38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right" indent="1"/>
    </xf>
    <xf numFmtId="3" fontId="9" fillId="0" borderId="40" xfId="0" applyNumberFormat="1" applyFont="1" applyFill="1" applyBorder="1" applyAlignment="1">
      <alignment horizontal="right" indent="1"/>
    </xf>
    <xf numFmtId="3" fontId="9" fillId="0" borderId="41" xfId="0" applyNumberFormat="1" applyFont="1" applyFill="1" applyBorder="1" applyAlignment="1">
      <alignment horizontal="right" indent="1"/>
    </xf>
    <xf numFmtId="172" fontId="9" fillId="0" borderId="39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41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49" fontId="6" fillId="36" borderId="42" xfId="0" applyNumberFormat="1" applyFont="1" applyFill="1" applyBorder="1" applyAlignment="1">
      <alignment horizontal="center"/>
    </xf>
    <xf numFmtId="49" fontId="6" fillId="37" borderId="43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top" wrapText="1" indent="1"/>
    </xf>
    <xf numFmtId="0" fontId="6" fillId="38" borderId="18" xfId="0" applyFont="1" applyFill="1" applyBorder="1" applyAlignment="1">
      <alignment horizontal="left" vertical="center" wrapText="1" indent="1"/>
    </xf>
    <xf numFmtId="0" fontId="6" fillId="38" borderId="10" xfId="0" applyFont="1" applyFill="1" applyBorder="1" applyAlignment="1">
      <alignment horizontal="left" vertical="center" indent="1"/>
    </xf>
    <xf numFmtId="0" fontId="6" fillId="38" borderId="11" xfId="0" applyFont="1" applyFill="1" applyBorder="1" applyAlignment="1">
      <alignment horizontal="left" vertical="center" indent="1"/>
    </xf>
    <xf numFmtId="0" fontId="7" fillId="38" borderId="44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 vertical="center"/>
    </xf>
    <xf numFmtId="0" fontId="5" fillId="38" borderId="44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/>
    </xf>
    <xf numFmtId="49" fontId="6" fillId="36" borderId="18" xfId="0" applyNumberFormat="1" applyFont="1" applyFill="1" applyBorder="1" applyAlignment="1">
      <alignment horizontal="center"/>
    </xf>
    <xf numFmtId="49" fontId="6" fillId="37" borderId="23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6" fillId="37" borderId="18" xfId="0" applyNumberFormat="1" applyFont="1" applyFill="1" applyBorder="1" applyAlignment="1">
      <alignment horizontal="center"/>
    </xf>
    <xf numFmtId="49" fontId="9" fillId="37" borderId="36" xfId="0" applyNumberFormat="1" applyFont="1" applyFill="1" applyBorder="1" applyAlignment="1">
      <alignment horizontal="center"/>
    </xf>
    <xf numFmtId="49" fontId="9" fillId="37" borderId="11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37" borderId="22" xfId="0" applyNumberFormat="1" applyFont="1" applyFill="1" applyBorder="1" applyAlignment="1">
      <alignment horizontal="center"/>
    </xf>
    <xf numFmtId="3" fontId="14" fillId="40" borderId="42" xfId="0" applyNumberFormat="1" applyFont="1" applyFill="1" applyBorder="1" applyAlignment="1">
      <alignment horizontal="left" vertical="top" indent="1"/>
    </xf>
    <xf numFmtId="0" fontId="13" fillId="40" borderId="46" xfId="0" applyFont="1" applyFill="1" applyBorder="1" applyAlignment="1">
      <alignment horizontal="left" vertical="top" indent="1"/>
    </xf>
    <xf numFmtId="0" fontId="13" fillId="40" borderId="43" xfId="0" applyFont="1" applyFill="1" applyBorder="1" applyAlignment="1">
      <alignment horizontal="left" vertical="top" indent="1"/>
    </xf>
    <xf numFmtId="49" fontId="9" fillId="0" borderId="11" xfId="0" applyNumberFormat="1" applyFont="1" applyBorder="1" applyAlignment="1">
      <alignment horizontal="center"/>
    </xf>
    <xf numFmtId="3" fontId="14" fillId="40" borderId="29" xfId="0" applyNumberFormat="1" applyFont="1" applyFill="1" applyBorder="1" applyAlignment="1">
      <alignment horizontal="left" vertical="top" indent="1"/>
    </xf>
    <xf numFmtId="0" fontId="0" fillId="0" borderId="47" xfId="0" applyBorder="1" applyAlignment="1">
      <alignment horizontal="left" vertical="top" indent="1"/>
    </xf>
    <xf numFmtId="49" fontId="9" fillId="37" borderId="48" xfId="0" applyNumberFormat="1" applyFont="1" applyFill="1" applyBorder="1" applyAlignment="1">
      <alignment horizontal="center"/>
    </xf>
    <xf numFmtId="49" fontId="9" fillId="37" borderId="29" xfId="0" applyNumberFormat="1" applyFont="1" applyFill="1" applyBorder="1" applyAlignment="1">
      <alignment horizontal="center"/>
    </xf>
    <xf numFmtId="49" fontId="9" fillId="37" borderId="30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_tab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170</xdr:row>
      <xdr:rowOff>19050</xdr:rowOff>
    </xdr:from>
    <xdr:to>
      <xdr:col>0</xdr:col>
      <xdr:colOff>904875</xdr:colOff>
      <xdr:row>171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6993850"/>
          <a:ext cx="723900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1019175</xdr:colOff>
      <xdr:row>170</xdr:row>
      <xdr:rowOff>19050</xdr:rowOff>
    </xdr:from>
    <xdr:to>
      <xdr:col>0</xdr:col>
      <xdr:colOff>1752600</xdr:colOff>
      <xdr:row>171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19175" y="26993850"/>
          <a:ext cx="733425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174</xdr:row>
      <xdr:rowOff>0</xdr:rowOff>
    </xdr:from>
    <xdr:to>
      <xdr:col>0</xdr:col>
      <xdr:colOff>914400</xdr:colOff>
      <xdr:row>175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7993975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178</xdr:row>
      <xdr:rowOff>9525</xdr:rowOff>
    </xdr:from>
    <xdr:to>
      <xdr:col>0</xdr:col>
      <xdr:colOff>923925</xdr:colOff>
      <xdr:row>179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200025" y="29146500"/>
          <a:ext cx="733425" cy="171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194"/>
  <sheetViews>
    <sheetView showGridLines="0" showRowColHeaders="0" tabSelected="1"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0" defaultRowHeight="12.75"/>
  <cols>
    <col min="1" max="1" width="46.25390625" style="6" customWidth="1"/>
    <col min="2" max="6" width="7.75390625" style="1" customWidth="1"/>
    <col min="7" max="7" width="7.625" style="1" customWidth="1"/>
    <col min="8" max="10" width="7.75390625" style="1" customWidth="1"/>
    <col min="11" max="11" width="13.125" style="1" customWidth="1"/>
    <col min="12" max="12" width="13.25390625" style="1" customWidth="1"/>
    <col min="13" max="13" width="1.00390625" style="1" customWidth="1"/>
    <col min="14" max="16384" width="0" style="1" hidden="1" customWidth="1"/>
  </cols>
  <sheetData>
    <row r="1" spans="1:10" ht="48.75" customHeight="1">
      <c r="A1" s="11" t="s">
        <v>138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36" customHeight="1">
      <c r="A2" s="127" t="s">
        <v>0</v>
      </c>
      <c r="B2" s="130" t="s">
        <v>119</v>
      </c>
      <c r="C2" s="131"/>
      <c r="D2" s="131"/>
      <c r="E2" s="140" t="s">
        <v>140</v>
      </c>
      <c r="F2" s="141"/>
      <c r="G2" s="141"/>
      <c r="H2" s="130" t="s">
        <v>1</v>
      </c>
      <c r="I2" s="131"/>
      <c r="J2" s="131"/>
      <c r="K2" s="132" t="s">
        <v>2</v>
      </c>
      <c r="L2" s="133"/>
    </row>
    <row r="3" spans="1:12" ht="12.75">
      <c r="A3" s="128"/>
      <c r="B3" s="147" t="s">
        <v>3</v>
      </c>
      <c r="C3" s="148"/>
      <c r="D3" s="142" t="s">
        <v>4</v>
      </c>
      <c r="E3" s="147" t="s">
        <v>3</v>
      </c>
      <c r="F3" s="148"/>
      <c r="G3" s="142" t="s">
        <v>4</v>
      </c>
      <c r="H3" s="147" t="s">
        <v>3</v>
      </c>
      <c r="I3" s="148"/>
      <c r="J3" s="142" t="s">
        <v>4</v>
      </c>
      <c r="K3" s="134"/>
      <c r="L3" s="135"/>
    </row>
    <row r="4" spans="1:12" ht="16.5" customHeight="1">
      <c r="A4" s="129"/>
      <c r="B4" s="73" t="s">
        <v>5</v>
      </c>
      <c r="C4" s="74" t="s">
        <v>6</v>
      </c>
      <c r="D4" s="143"/>
      <c r="E4" s="73" t="s">
        <v>5</v>
      </c>
      <c r="F4" s="74" t="s">
        <v>6</v>
      </c>
      <c r="G4" s="143"/>
      <c r="H4" s="73" t="s">
        <v>5</v>
      </c>
      <c r="I4" s="74" t="s">
        <v>6</v>
      </c>
      <c r="J4" s="143"/>
      <c r="K4" s="136"/>
      <c r="L4" s="137"/>
    </row>
    <row r="5" spans="1:12" ht="19.5" customHeight="1">
      <c r="A5" s="69" t="s">
        <v>7</v>
      </c>
      <c r="B5" s="70"/>
      <c r="C5" s="70"/>
      <c r="D5" s="71"/>
      <c r="E5" s="70"/>
      <c r="F5" s="70"/>
      <c r="G5" s="71"/>
      <c r="H5" s="70"/>
      <c r="I5" s="70"/>
      <c r="J5" s="71"/>
      <c r="K5" s="72"/>
      <c r="L5" s="72"/>
    </row>
    <row r="6" spans="1:12" ht="12" customHeight="1">
      <c r="A6" s="37" t="s">
        <v>8</v>
      </c>
      <c r="B6" s="38">
        <f>SUM(B7:B19)</f>
        <v>6823</v>
      </c>
      <c r="C6" s="39">
        <f>SUM(C7:C19)</f>
        <v>1515</v>
      </c>
      <c r="D6" s="51">
        <f aca="true" t="shared" si="0" ref="D6:D37">B6+C6</f>
        <v>8338</v>
      </c>
      <c r="E6" s="52"/>
      <c r="F6" s="40"/>
      <c r="G6" s="53"/>
      <c r="H6" s="54"/>
      <c r="I6" s="42"/>
      <c r="J6" s="43"/>
      <c r="K6" s="150"/>
      <c r="L6" s="150"/>
    </row>
    <row r="7" spans="1:12" ht="12" customHeight="1">
      <c r="A7" s="13" t="s">
        <v>10</v>
      </c>
      <c r="B7" s="76">
        <v>445</v>
      </c>
      <c r="C7" s="77">
        <v>0</v>
      </c>
      <c r="D7" s="64">
        <f t="shared" si="0"/>
        <v>445</v>
      </c>
      <c r="E7" s="76">
        <v>2702</v>
      </c>
      <c r="F7" s="77">
        <v>0</v>
      </c>
      <c r="G7" s="64">
        <f aca="true" t="shared" si="1" ref="G7:G38">E7+F7</f>
        <v>2702</v>
      </c>
      <c r="H7" s="83">
        <f aca="true" t="shared" si="2" ref="H7:H38">E7/B7</f>
        <v>6.071910112359551</v>
      </c>
      <c r="I7" s="80" t="s">
        <v>122</v>
      </c>
      <c r="J7" s="81">
        <f aca="true" t="shared" si="3" ref="J7:J38">G7/D7</f>
        <v>6.071910112359551</v>
      </c>
      <c r="K7" s="139"/>
      <c r="L7" s="139"/>
    </row>
    <row r="8" spans="1:12" ht="12" customHeight="1">
      <c r="A8" s="14" t="s">
        <v>12</v>
      </c>
      <c r="B8" s="76">
        <v>400</v>
      </c>
      <c r="C8" s="77">
        <v>250</v>
      </c>
      <c r="D8" s="64">
        <f t="shared" si="0"/>
        <v>650</v>
      </c>
      <c r="E8" s="76">
        <v>1073</v>
      </c>
      <c r="F8" s="77">
        <v>211</v>
      </c>
      <c r="G8" s="64">
        <f t="shared" si="1"/>
        <v>1284</v>
      </c>
      <c r="H8" s="83">
        <f t="shared" si="2"/>
        <v>2.6825</v>
      </c>
      <c r="I8" s="80">
        <f aca="true" t="shared" si="4" ref="I8:I17">F8/C8</f>
        <v>0.844</v>
      </c>
      <c r="J8" s="81">
        <f t="shared" si="3"/>
        <v>1.9753846153846153</v>
      </c>
      <c r="K8" s="139"/>
      <c r="L8" s="139"/>
    </row>
    <row r="9" spans="1:12" ht="12" customHeight="1">
      <c r="A9" s="14" t="s">
        <v>11</v>
      </c>
      <c r="B9" s="76">
        <v>1224</v>
      </c>
      <c r="C9" s="77">
        <v>0</v>
      </c>
      <c r="D9" s="64">
        <f t="shared" si="0"/>
        <v>1224</v>
      </c>
      <c r="E9" s="76">
        <v>3230</v>
      </c>
      <c r="F9" s="77">
        <v>0</v>
      </c>
      <c r="G9" s="64">
        <f t="shared" si="1"/>
        <v>3230</v>
      </c>
      <c r="H9" s="83">
        <f t="shared" si="2"/>
        <v>2.638888888888889</v>
      </c>
      <c r="I9" s="80" t="s">
        <v>122</v>
      </c>
      <c r="J9" s="81">
        <f t="shared" si="3"/>
        <v>2.638888888888889</v>
      </c>
      <c r="K9" s="139"/>
      <c r="L9" s="139"/>
    </row>
    <row r="10" spans="1:12" ht="12" customHeight="1">
      <c r="A10" s="13" t="s">
        <v>15</v>
      </c>
      <c r="B10" s="76">
        <v>1100</v>
      </c>
      <c r="C10" s="77">
        <v>100</v>
      </c>
      <c r="D10" s="64">
        <f t="shared" si="0"/>
        <v>1200</v>
      </c>
      <c r="E10" s="76">
        <v>1795</v>
      </c>
      <c r="F10" s="77">
        <v>51</v>
      </c>
      <c r="G10" s="64">
        <f t="shared" si="1"/>
        <v>1846</v>
      </c>
      <c r="H10" s="83">
        <f t="shared" si="2"/>
        <v>1.6318181818181818</v>
      </c>
      <c r="I10" s="80">
        <f t="shared" si="4"/>
        <v>0.51</v>
      </c>
      <c r="J10" s="81">
        <f t="shared" si="3"/>
        <v>1.5383333333333333</v>
      </c>
      <c r="K10" s="139"/>
      <c r="L10" s="139"/>
    </row>
    <row r="11" spans="1:12" ht="12" customHeight="1">
      <c r="A11" s="13" t="s">
        <v>16</v>
      </c>
      <c r="B11" s="76">
        <v>891</v>
      </c>
      <c r="C11" s="77">
        <v>475</v>
      </c>
      <c r="D11" s="64">
        <f t="shared" si="0"/>
        <v>1366</v>
      </c>
      <c r="E11" s="76">
        <v>1619</v>
      </c>
      <c r="F11" s="77">
        <v>321</v>
      </c>
      <c r="G11" s="64">
        <f t="shared" si="1"/>
        <v>1940</v>
      </c>
      <c r="H11" s="83">
        <f t="shared" si="2"/>
        <v>1.8170594837261504</v>
      </c>
      <c r="I11" s="80">
        <f t="shared" si="4"/>
        <v>0.6757894736842105</v>
      </c>
      <c r="J11" s="81">
        <f t="shared" si="3"/>
        <v>1.4202049780380674</v>
      </c>
      <c r="K11" s="139"/>
      <c r="L11" s="139"/>
    </row>
    <row r="12" spans="1:12" ht="12" customHeight="1">
      <c r="A12" s="13" t="s">
        <v>14</v>
      </c>
      <c r="B12" s="76">
        <v>340</v>
      </c>
      <c r="C12" s="77">
        <v>0</v>
      </c>
      <c r="D12" s="64">
        <f t="shared" si="0"/>
        <v>340</v>
      </c>
      <c r="E12" s="26"/>
      <c r="F12" s="77">
        <v>0</v>
      </c>
      <c r="G12" s="27"/>
      <c r="H12" s="33"/>
      <c r="I12" s="80" t="s">
        <v>122</v>
      </c>
      <c r="J12" s="32"/>
      <c r="K12" s="146" t="s">
        <v>183</v>
      </c>
      <c r="L12" s="146"/>
    </row>
    <row r="13" spans="1:12" ht="12" customHeight="1">
      <c r="A13" s="13" t="s">
        <v>17</v>
      </c>
      <c r="B13" s="76">
        <v>315</v>
      </c>
      <c r="C13" s="77">
        <v>40</v>
      </c>
      <c r="D13" s="64">
        <f t="shared" si="0"/>
        <v>355</v>
      </c>
      <c r="E13" s="76">
        <v>662</v>
      </c>
      <c r="F13" s="77">
        <v>17</v>
      </c>
      <c r="G13" s="64">
        <f t="shared" si="1"/>
        <v>679</v>
      </c>
      <c r="H13" s="83">
        <f t="shared" si="2"/>
        <v>2.1015873015873017</v>
      </c>
      <c r="I13" s="80">
        <f t="shared" si="4"/>
        <v>0.425</v>
      </c>
      <c r="J13" s="81">
        <f t="shared" si="3"/>
        <v>1.912676056338028</v>
      </c>
      <c r="K13" s="139"/>
      <c r="L13" s="139"/>
    </row>
    <row r="14" spans="1:12" ht="12" customHeight="1">
      <c r="A14" s="15" t="s">
        <v>18</v>
      </c>
      <c r="B14" s="76">
        <v>266</v>
      </c>
      <c r="C14" s="77">
        <v>20</v>
      </c>
      <c r="D14" s="64">
        <f t="shared" si="0"/>
        <v>286</v>
      </c>
      <c r="E14" s="76">
        <v>1981</v>
      </c>
      <c r="F14" s="77">
        <v>0</v>
      </c>
      <c r="G14" s="64">
        <f t="shared" si="1"/>
        <v>1981</v>
      </c>
      <c r="H14" s="83">
        <f t="shared" si="2"/>
        <v>7.447368421052632</v>
      </c>
      <c r="I14" s="80">
        <f t="shared" si="4"/>
        <v>0</v>
      </c>
      <c r="J14" s="81">
        <f t="shared" si="3"/>
        <v>6.926573426573427</v>
      </c>
      <c r="K14" s="139"/>
      <c r="L14" s="139"/>
    </row>
    <row r="15" spans="1:12" ht="12" customHeight="1">
      <c r="A15" s="13" t="s">
        <v>19</v>
      </c>
      <c r="B15" s="76">
        <v>877</v>
      </c>
      <c r="C15" s="77">
        <v>0</v>
      </c>
      <c r="D15" s="64">
        <f t="shared" si="0"/>
        <v>877</v>
      </c>
      <c r="E15" s="76">
        <v>866</v>
      </c>
      <c r="F15" s="77">
        <v>0</v>
      </c>
      <c r="G15" s="64">
        <f t="shared" si="1"/>
        <v>866</v>
      </c>
      <c r="H15" s="83">
        <f t="shared" si="2"/>
        <v>0.9874572405929305</v>
      </c>
      <c r="I15" s="80" t="s">
        <v>122</v>
      </c>
      <c r="J15" s="81">
        <f t="shared" si="3"/>
        <v>0.9874572405929305</v>
      </c>
      <c r="K15" s="139"/>
      <c r="L15" s="139"/>
    </row>
    <row r="16" spans="1:12" ht="12" customHeight="1">
      <c r="A16" s="13" t="s">
        <v>9</v>
      </c>
      <c r="B16" s="76">
        <v>100</v>
      </c>
      <c r="C16" s="77">
        <v>20</v>
      </c>
      <c r="D16" s="64">
        <f t="shared" si="0"/>
        <v>120</v>
      </c>
      <c r="E16" s="76">
        <v>22</v>
      </c>
      <c r="F16" s="77">
        <v>0</v>
      </c>
      <c r="G16" s="64">
        <f t="shared" si="1"/>
        <v>22</v>
      </c>
      <c r="H16" s="83">
        <f t="shared" si="2"/>
        <v>0.22</v>
      </c>
      <c r="I16" s="80">
        <f t="shared" si="4"/>
        <v>0</v>
      </c>
      <c r="J16" s="81">
        <f t="shared" si="3"/>
        <v>0.18333333333333332</v>
      </c>
      <c r="K16" s="138" t="s">
        <v>148</v>
      </c>
      <c r="L16" s="138"/>
    </row>
    <row r="17" spans="1:12" ht="12" customHeight="1">
      <c r="A17" s="16" t="s">
        <v>13</v>
      </c>
      <c r="B17" s="76">
        <v>85</v>
      </c>
      <c r="C17" s="77">
        <v>150</v>
      </c>
      <c r="D17" s="64">
        <f t="shared" si="0"/>
        <v>235</v>
      </c>
      <c r="E17" s="76">
        <v>55</v>
      </c>
      <c r="F17" s="77">
        <v>47</v>
      </c>
      <c r="G17" s="64">
        <f t="shared" si="1"/>
        <v>102</v>
      </c>
      <c r="H17" s="83">
        <f t="shared" si="2"/>
        <v>0.6470588235294118</v>
      </c>
      <c r="I17" s="80">
        <f t="shared" si="4"/>
        <v>0.31333333333333335</v>
      </c>
      <c r="J17" s="81">
        <f t="shared" si="3"/>
        <v>0.4340425531914894</v>
      </c>
      <c r="K17" s="139"/>
      <c r="L17" s="139"/>
    </row>
    <row r="18" spans="1:12" ht="12" customHeight="1">
      <c r="A18" s="13" t="s">
        <v>20</v>
      </c>
      <c r="B18" s="76">
        <v>350</v>
      </c>
      <c r="C18" s="77">
        <v>460</v>
      </c>
      <c r="D18" s="64">
        <f t="shared" si="0"/>
        <v>810</v>
      </c>
      <c r="E18" s="76">
        <v>1222</v>
      </c>
      <c r="F18" s="25"/>
      <c r="G18" s="27"/>
      <c r="H18" s="83">
        <f t="shared" si="2"/>
        <v>3.4914285714285715</v>
      </c>
      <c r="I18" s="31"/>
      <c r="J18" s="32"/>
      <c r="K18" s="146" t="s">
        <v>184</v>
      </c>
      <c r="L18" s="146"/>
    </row>
    <row r="19" spans="1:12" ht="12" customHeight="1">
      <c r="A19" s="44" t="s">
        <v>21</v>
      </c>
      <c r="B19" s="78">
        <v>430</v>
      </c>
      <c r="C19" s="79">
        <v>0</v>
      </c>
      <c r="D19" s="75">
        <f t="shared" si="0"/>
        <v>430</v>
      </c>
      <c r="E19" s="78">
        <v>1571</v>
      </c>
      <c r="F19" s="79">
        <v>0</v>
      </c>
      <c r="G19" s="75">
        <f t="shared" si="1"/>
        <v>1571</v>
      </c>
      <c r="H19" s="84">
        <f t="shared" si="2"/>
        <v>3.6534883720930234</v>
      </c>
      <c r="I19" s="80" t="s">
        <v>122</v>
      </c>
      <c r="J19" s="86">
        <f t="shared" si="3"/>
        <v>3.6534883720930234</v>
      </c>
      <c r="K19" s="153"/>
      <c r="L19" s="153"/>
    </row>
    <row r="20" spans="1:12" ht="12" customHeight="1">
      <c r="A20" s="37" t="s">
        <v>22</v>
      </c>
      <c r="B20" s="38">
        <f>SUM(B21:B28)</f>
        <v>6295</v>
      </c>
      <c r="C20" s="39">
        <f>SUM(C21:C28)</f>
        <v>0</v>
      </c>
      <c r="D20" s="51">
        <f t="shared" si="0"/>
        <v>6295</v>
      </c>
      <c r="E20" s="38">
        <f>SUM(E21:E28)</f>
        <v>9039</v>
      </c>
      <c r="F20" s="39">
        <f>SUM(F21:F28)</f>
        <v>0</v>
      </c>
      <c r="G20" s="51">
        <f t="shared" si="1"/>
        <v>9039</v>
      </c>
      <c r="H20" s="41">
        <f t="shared" si="2"/>
        <v>1.4359015091342335</v>
      </c>
      <c r="I20" s="45" t="s">
        <v>122</v>
      </c>
      <c r="J20" s="46">
        <f t="shared" si="3"/>
        <v>1.4359015091342335</v>
      </c>
      <c r="K20" s="144"/>
      <c r="L20" s="144"/>
    </row>
    <row r="21" spans="1:12" ht="12" customHeight="1">
      <c r="A21" s="13" t="s">
        <v>128</v>
      </c>
      <c r="B21" s="76">
        <v>50</v>
      </c>
      <c r="C21" s="77">
        <v>0</v>
      </c>
      <c r="D21" s="64">
        <f t="shared" si="0"/>
        <v>50</v>
      </c>
      <c r="E21" s="76">
        <v>83</v>
      </c>
      <c r="F21" s="77">
        <v>0</v>
      </c>
      <c r="G21" s="64">
        <f t="shared" si="1"/>
        <v>83</v>
      </c>
      <c r="H21" s="83">
        <f t="shared" si="2"/>
        <v>1.66</v>
      </c>
      <c r="I21" s="80" t="s">
        <v>122</v>
      </c>
      <c r="J21" s="81">
        <f t="shared" si="3"/>
        <v>1.66</v>
      </c>
      <c r="K21" s="139"/>
      <c r="L21" s="139"/>
    </row>
    <row r="22" spans="1:12" ht="12" customHeight="1">
      <c r="A22" s="13" t="s">
        <v>23</v>
      </c>
      <c r="B22" s="76">
        <v>800</v>
      </c>
      <c r="C22" s="77">
        <v>0</v>
      </c>
      <c r="D22" s="64">
        <f t="shared" si="0"/>
        <v>800</v>
      </c>
      <c r="E22" s="76">
        <v>1429</v>
      </c>
      <c r="F22" s="77">
        <v>0</v>
      </c>
      <c r="G22" s="64">
        <f t="shared" si="1"/>
        <v>1429</v>
      </c>
      <c r="H22" s="83">
        <f t="shared" si="2"/>
        <v>1.78625</v>
      </c>
      <c r="I22" s="80" t="s">
        <v>122</v>
      </c>
      <c r="J22" s="81">
        <f t="shared" si="3"/>
        <v>1.78625</v>
      </c>
      <c r="K22" s="138" t="s">
        <v>164</v>
      </c>
      <c r="L22" s="138"/>
    </row>
    <row r="23" spans="1:12" ht="12" customHeight="1">
      <c r="A23" s="13" t="s">
        <v>24</v>
      </c>
      <c r="B23" s="76">
        <v>1300</v>
      </c>
      <c r="C23" s="77">
        <v>0</v>
      </c>
      <c r="D23" s="64">
        <f t="shared" si="0"/>
        <v>1300</v>
      </c>
      <c r="E23" s="76">
        <v>812</v>
      </c>
      <c r="F23" s="77">
        <v>0</v>
      </c>
      <c r="G23" s="64">
        <f t="shared" si="1"/>
        <v>812</v>
      </c>
      <c r="H23" s="83">
        <f t="shared" si="2"/>
        <v>0.6246153846153846</v>
      </c>
      <c r="I23" s="80" t="s">
        <v>122</v>
      </c>
      <c r="J23" s="81">
        <f t="shared" si="3"/>
        <v>0.6246153846153846</v>
      </c>
      <c r="K23" s="138" t="s">
        <v>148</v>
      </c>
      <c r="L23" s="138"/>
    </row>
    <row r="24" spans="1:12" ht="12" customHeight="1">
      <c r="A24" s="13" t="s">
        <v>25</v>
      </c>
      <c r="B24" s="76">
        <v>1100</v>
      </c>
      <c r="C24" s="77">
        <v>0</v>
      </c>
      <c r="D24" s="64">
        <f t="shared" si="0"/>
        <v>1100</v>
      </c>
      <c r="E24" s="76">
        <v>1613</v>
      </c>
      <c r="F24" s="77">
        <v>0</v>
      </c>
      <c r="G24" s="64">
        <f t="shared" si="1"/>
        <v>1613</v>
      </c>
      <c r="H24" s="83">
        <f t="shared" si="2"/>
        <v>1.4663636363636363</v>
      </c>
      <c r="I24" s="80" t="s">
        <v>122</v>
      </c>
      <c r="J24" s="81">
        <f t="shared" si="3"/>
        <v>1.4663636363636363</v>
      </c>
      <c r="K24" s="138" t="s">
        <v>179</v>
      </c>
      <c r="L24" s="138"/>
    </row>
    <row r="25" spans="1:12" ht="12" customHeight="1">
      <c r="A25" s="13" t="s">
        <v>26</v>
      </c>
      <c r="B25" s="76">
        <v>1200</v>
      </c>
      <c r="C25" s="77">
        <v>0</v>
      </c>
      <c r="D25" s="64">
        <f t="shared" si="0"/>
        <v>1200</v>
      </c>
      <c r="E25" s="76">
        <v>1594</v>
      </c>
      <c r="F25" s="77">
        <v>0</v>
      </c>
      <c r="G25" s="64">
        <f t="shared" si="1"/>
        <v>1594</v>
      </c>
      <c r="H25" s="83">
        <f t="shared" si="2"/>
        <v>1.3283333333333334</v>
      </c>
      <c r="I25" s="80" t="s">
        <v>122</v>
      </c>
      <c r="J25" s="81">
        <f t="shared" si="3"/>
        <v>1.3283333333333334</v>
      </c>
      <c r="K25" s="139"/>
      <c r="L25" s="139"/>
    </row>
    <row r="26" spans="1:12" ht="12" customHeight="1">
      <c r="A26" s="13" t="s">
        <v>27</v>
      </c>
      <c r="B26" s="76">
        <v>250</v>
      </c>
      <c r="C26" s="77">
        <v>0</v>
      </c>
      <c r="D26" s="64">
        <f t="shared" si="0"/>
        <v>250</v>
      </c>
      <c r="E26" s="76">
        <v>849</v>
      </c>
      <c r="F26" s="77">
        <v>0</v>
      </c>
      <c r="G26" s="64">
        <f t="shared" si="1"/>
        <v>849</v>
      </c>
      <c r="H26" s="83">
        <f t="shared" si="2"/>
        <v>3.396</v>
      </c>
      <c r="I26" s="80" t="s">
        <v>122</v>
      </c>
      <c r="J26" s="81">
        <f t="shared" si="3"/>
        <v>3.396</v>
      </c>
      <c r="K26" s="149" t="s">
        <v>180</v>
      </c>
      <c r="L26" s="149"/>
    </row>
    <row r="27" spans="1:12" ht="12" customHeight="1">
      <c r="A27" s="16" t="s">
        <v>28</v>
      </c>
      <c r="B27" s="76">
        <v>875</v>
      </c>
      <c r="C27" s="77">
        <v>0</v>
      </c>
      <c r="D27" s="64">
        <f t="shared" si="0"/>
        <v>875</v>
      </c>
      <c r="E27" s="76">
        <v>1424</v>
      </c>
      <c r="F27" s="77">
        <v>0</v>
      </c>
      <c r="G27" s="64">
        <f t="shared" si="1"/>
        <v>1424</v>
      </c>
      <c r="H27" s="83">
        <f t="shared" si="2"/>
        <v>1.6274285714285714</v>
      </c>
      <c r="I27" s="80" t="s">
        <v>122</v>
      </c>
      <c r="J27" s="81">
        <f t="shared" si="3"/>
        <v>1.6274285714285714</v>
      </c>
      <c r="K27" s="138" t="s">
        <v>148</v>
      </c>
      <c r="L27" s="138"/>
    </row>
    <row r="28" spans="1:12" ht="12" customHeight="1">
      <c r="A28" s="13" t="s">
        <v>29</v>
      </c>
      <c r="B28" s="76">
        <v>720</v>
      </c>
      <c r="C28" s="77">
        <v>0</v>
      </c>
      <c r="D28" s="64">
        <f t="shared" si="0"/>
        <v>720</v>
      </c>
      <c r="E28" s="76">
        <v>1235</v>
      </c>
      <c r="F28" s="77">
        <v>0</v>
      </c>
      <c r="G28" s="64">
        <f t="shared" si="1"/>
        <v>1235</v>
      </c>
      <c r="H28" s="83">
        <f t="shared" si="2"/>
        <v>1.7152777777777777</v>
      </c>
      <c r="I28" s="90" t="s">
        <v>122</v>
      </c>
      <c r="J28" s="81">
        <f t="shared" si="3"/>
        <v>1.7152777777777777</v>
      </c>
      <c r="K28" s="139"/>
      <c r="L28" s="139"/>
    </row>
    <row r="29" spans="1:12" ht="12" customHeight="1">
      <c r="A29" s="37" t="s">
        <v>30</v>
      </c>
      <c r="B29" s="38">
        <f>SUM(B30:B36)</f>
        <v>1735</v>
      </c>
      <c r="C29" s="39">
        <f>SUM(C30:C36)</f>
        <v>403</v>
      </c>
      <c r="D29" s="51">
        <f t="shared" si="0"/>
        <v>2138</v>
      </c>
      <c r="E29" s="38">
        <f>SUM(E30:E36)</f>
        <v>5616</v>
      </c>
      <c r="F29" s="39">
        <f>SUM(F30:F36)</f>
        <v>649</v>
      </c>
      <c r="G29" s="51">
        <f t="shared" si="1"/>
        <v>6265</v>
      </c>
      <c r="H29" s="41">
        <f t="shared" si="2"/>
        <v>3.236887608069164</v>
      </c>
      <c r="I29" s="45">
        <f aca="true" t="shared" si="5" ref="I29:I34">F29/C29</f>
        <v>1.6104218362282878</v>
      </c>
      <c r="J29" s="46">
        <f t="shared" si="3"/>
        <v>2.930308699719364</v>
      </c>
      <c r="K29" s="144"/>
      <c r="L29" s="144"/>
    </row>
    <row r="30" spans="1:12" ht="12" customHeight="1">
      <c r="A30" s="13" t="s">
        <v>31</v>
      </c>
      <c r="B30" s="76">
        <v>340</v>
      </c>
      <c r="C30" s="77">
        <v>90</v>
      </c>
      <c r="D30" s="64">
        <f t="shared" si="0"/>
        <v>430</v>
      </c>
      <c r="E30" s="76">
        <v>1231</v>
      </c>
      <c r="F30" s="77">
        <v>120</v>
      </c>
      <c r="G30" s="64">
        <f t="shared" si="1"/>
        <v>1351</v>
      </c>
      <c r="H30" s="83">
        <f t="shared" si="2"/>
        <v>3.6205882352941177</v>
      </c>
      <c r="I30" s="80">
        <f t="shared" si="5"/>
        <v>1.3333333333333333</v>
      </c>
      <c r="J30" s="93">
        <f t="shared" si="3"/>
        <v>3.141860465116279</v>
      </c>
      <c r="K30" s="139"/>
      <c r="L30" s="139"/>
    </row>
    <row r="31" spans="1:12" ht="12" customHeight="1">
      <c r="A31" s="13" t="s">
        <v>32</v>
      </c>
      <c r="B31" s="76">
        <v>400</v>
      </c>
      <c r="C31" s="77">
        <v>68</v>
      </c>
      <c r="D31" s="64">
        <f t="shared" si="0"/>
        <v>468</v>
      </c>
      <c r="E31" s="76">
        <v>1400</v>
      </c>
      <c r="F31" s="77">
        <v>136</v>
      </c>
      <c r="G31" s="64">
        <f t="shared" si="1"/>
        <v>1536</v>
      </c>
      <c r="H31" s="83">
        <f t="shared" si="2"/>
        <v>3.5</v>
      </c>
      <c r="I31" s="80">
        <f t="shared" si="5"/>
        <v>2</v>
      </c>
      <c r="J31" s="93">
        <f t="shared" si="3"/>
        <v>3.282051282051282</v>
      </c>
      <c r="K31" s="139"/>
      <c r="L31" s="139"/>
    </row>
    <row r="32" spans="1:12" ht="12" customHeight="1">
      <c r="A32" s="13" t="s">
        <v>33</v>
      </c>
      <c r="B32" s="76">
        <v>315</v>
      </c>
      <c r="C32" s="77">
        <v>120</v>
      </c>
      <c r="D32" s="64">
        <f t="shared" si="0"/>
        <v>435</v>
      </c>
      <c r="E32" s="76">
        <v>1241</v>
      </c>
      <c r="F32" s="77">
        <v>155</v>
      </c>
      <c r="G32" s="64">
        <f t="shared" si="1"/>
        <v>1396</v>
      </c>
      <c r="H32" s="83">
        <f t="shared" si="2"/>
        <v>3.93968253968254</v>
      </c>
      <c r="I32" s="80">
        <f t="shared" si="5"/>
        <v>1.2916666666666667</v>
      </c>
      <c r="J32" s="93">
        <f t="shared" si="3"/>
        <v>3.2091954022988505</v>
      </c>
      <c r="K32" s="139"/>
      <c r="L32" s="139"/>
    </row>
    <row r="33" spans="1:12" ht="12" customHeight="1">
      <c r="A33" s="13" t="s">
        <v>34</v>
      </c>
      <c r="B33" s="76">
        <v>300</v>
      </c>
      <c r="C33" s="77">
        <v>75</v>
      </c>
      <c r="D33" s="64">
        <f t="shared" si="0"/>
        <v>375</v>
      </c>
      <c r="E33" s="76">
        <v>750</v>
      </c>
      <c r="F33" s="77">
        <v>168</v>
      </c>
      <c r="G33" s="64">
        <f t="shared" si="1"/>
        <v>918</v>
      </c>
      <c r="H33" s="83">
        <f t="shared" si="2"/>
        <v>2.5</v>
      </c>
      <c r="I33" s="80">
        <f t="shared" si="5"/>
        <v>2.24</v>
      </c>
      <c r="J33" s="93">
        <f t="shared" si="3"/>
        <v>2.448</v>
      </c>
      <c r="K33" s="139"/>
      <c r="L33" s="139"/>
    </row>
    <row r="34" spans="1:12" ht="12" customHeight="1">
      <c r="A34" s="13" t="s">
        <v>35</v>
      </c>
      <c r="B34" s="76">
        <v>200</v>
      </c>
      <c r="C34" s="77">
        <v>50</v>
      </c>
      <c r="D34" s="64">
        <f t="shared" si="0"/>
        <v>250</v>
      </c>
      <c r="E34" s="76">
        <v>475</v>
      </c>
      <c r="F34" s="77">
        <v>70</v>
      </c>
      <c r="G34" s="64">
        <f t="shared" si="1"/>
        <v>545</v>
      </c>
      <c r="H34" s="83">
        <f t="shared" si="2"/>
        <v>2.375</v>
      </c>
      <c r="I34" s="80">
        <f t="shared" si="5"/>
        <v>1.4</v>
      </c>
      <c r="J34" s="93">
        <f t="shared" si="3"/>
        <v>2.18</v>
      </c>
      <c r="K34" s="139"/>
      <c r="L34" s="139"/>
    </row>
    <row r="35" spans="1:12" ht="12" customHeight="1">
      <c r="A35" s="13" t="s">
        <v>36</v>
      </c>
      <c r="B35" s="76">
        <v>110</v>
      </c>
      <c r="C35" s="77">
        <v>0</v>
      </c>
      <c r="D35" s="64">
        <f t="shared" si="0"/>
        <v>110</v>
      </c>
      <c r="E35" s="76">
        <v>327</v>
      </c>
      <c r="F35" s="77">
        <v>0</v>
      </c>
      <c r="G35" s="64">
        <f t="shared" si="1"/>
        <v>327</v>
      </c>
      <c r="H35" s="83">
        <f t="shared" si="2"/>
        <v>2.9727272727272727</v>
      </c>
      <c r="I35" s="80" t="s">
        <v>122</v>
      </c>
      <c r="J35" s="93">
        <f t="shared" si="3"/>
        <v>2.9727272727272727</v>
      </c>
      <c r="K35" s="139"/>
      <c r="L35" s="139"/>
    </row>
    <row r="36" spans="1:12" ht="12" customHeight="1">
      <c r="A36" s="18" t="s">
        <v>132</v>
      </c>
      <c r="B36" s="87">
        <v>70</v>
      </c>
      <c r="C36" s="88">
        <v>0</v>
      </c>
      <c r="D36" s="89">
        <f>B36+C36</f>
        <v>70</v>
      </c>
      <c r="E36" s="87">
        <v>192</v>
      </c>
      <c r="F36" s="88">
        <v>0</v>
      </c>
      <c r="G36" s="89">
        <f>E36+F36</f>
        <v>192</v>
      </c>
      <c r="H36" s="104">
        <f>E36/B36</f>
        <v>2.742857142857143</v>
      </c>
      <c r="I36" s="90" t="s">
        <v>122</v>
      </c>
      <c r="J36" s="107">
        <f>G36/D36</f>
        <v>2.742857142857143</v>
      </c>
      <c r="K36" s="145"/>
      <c r="L36" s="145"/>
    </row>
    <row r="37" spans="1:12" ht="12" customHeight="1">
      <c r="A37" s="37" t="s">
        <v>37</v>
      </c>
      <c r="B37" s="38">
        <f>SUM(B38:B43)</f>
        <v>1880</v>
      </c>
      <c r="C37" s="39">
        <f>SUM(C38:C43)</f>
        <v>770</v>
      </c>
      <c r="D37" s="51">
        <f t="shared" si="0"/>
        <v>2650</v>
      </c>
      <c r="E37" s="38">
        <f>SUM(E38:E43)</f>
        <v>3466</v>
      </c>
      <c r="F37" s="39">
        <f>SUM(F38:F43)</f>
        <v>549</v>
      </c>
      <c r="G37" s="51">
        <f t="shared" si="1"/>
        <v>4015</v>
      </c>
      <c r="H37" s="41">
        <f t="shared" si="2"/>
        <v>1.8436170212765957</v>
      </c>
      <c r="I37" s="45">
        <f aca="true" t="shared" si="6" ref="I37:I49">F37/C37</f>
        <v>0.712987012987013</v>
      </c>
      <c r="J37" s="46">
        <f t="shared" si="3"/>
        <v>1.5150943396226415</v>
      </c>
      <c r="K37" s="144"/>
      <c r="L37" s="144"/>
    </row>
    <row r="38" spans="1:12" ht="12" customHeight="1">
      <c r="A38" s="13" t="s">
        <v>38</v>
      </c>
      <c r="B38" s="76">
        <v>500</v>
      </c>
      <c r="C38" s="77">
        <v>140</v>
      </c>
      <c r="D38" s="64">
        <f aca="true" t="shared" si="7" ref="D38:D69">B38+C38</f>
        <v>640</v>
      </c>
      <c r="E38" s="76">
        <v>493</v>
      </c>
      <c r="F38" s="77">
        <v>94</v>
      </c>
      <c r="G38" s="64">
        <f t="shared" si="1"/>
        <v>587</v>
      </c>
      <c r="H38" s="83">
        <f t="shared" si="2"/>
        <v>0.986</v>
      </c>
      <c r="I38" s="80">
        <f t="shared" si="6"/>
        <v>0.6714285714285714</v>
      </c>
      <c r="J38" s="81">
        <f t="shared" si="3"/>
        <v>0.9171875</v>
      </c>
      <c r="K38" s="138" t="s">
        <v>164</v>
      </c>
      <c r="L38" s="138"/>
    </row>
    <row r="39" spans="1:12" ht="12" customHeight="1">
      <c r="A39" s="16" t="s">
        <v>39</v>
      </c>
      <c r="B39" s="76">
        <v>400</v>
      </c>
      <c r="C39" s="77">
        <v>150</v>
      </c>
      <c r="D39" s="64">
        <f t="shared" si="7"/>
        <v>550</v>
      </c>
      <c r="E39" s="76">
        <v>1387</v>
      </c>
      <c r="F39" s="77">
        <v>150</v>
      </c>
      <c r="G39" s="64">
        <f aca="true" t="shared" si="8" ref="G39:G70">E39+F39</f>
        <v>1537</v>
      </c>
      <c r="H39" s="83">
        <f aca="true" t="shared" si="9" ref="H39:H70">E39/B39</f>
        <v>3.4675</v>
      </c>
      <c r="I39" s="80">
        <f t="shared" si="6"/>
        <v>1</v>
      </c>
      <c r="J39" s="81">
        <f aca="true" t="shared" si="10" ref="J39:J70">G39/D39</f>
        <v>2.7945454545454544</v>
      </c>
      <c r="K39" s="139"/>
      <c r="L39" s="139"/>
    </row>
    <row r="40" spans="1:12" ht="12" customHeight="1">
      <c r="A40" s="13" t="s">
        <v>123</v>
      </c>
      <c r="B40" s="76">
        <v>320</v>
      </c>
      <c r="C40" s="77">
        <v>160</v>
      </c>
      <c r="D40" s="64">
        <f t="shared" si="7"/>
        <v>480</v>
      </c>
      <c r="E40" s="76">
        <v>512</v>
      </c>
      <c r="F40" s="77">
        <v>119</v>
      </c>
      <c r="G40" s="64">
        <f t="shared" si="8"/>
        <v>631</v>
      </c>
      <c r="H40" s="83">
        <f t="shared" si="9"/>
        <v>1.6</v>
      </c>
      <c r="I40" s="80">
        <f t="shared" si="6"/>
        <v>0.74375</v>
      </c>
      <c r="J40" s="81">
        <f t="shared" si="10"/>
        <v>1.3145833333333334</v>
      </c>
      <c r="K40" s="138" t="s">
        <v>145</v>
      </c>
      <c r="L40" s="138"/>
    </row>
    <row r="41" spans="1:12" ht="12" customHeight="1">
      <c r="A41" s="13" t="s">
        <v>40</v>
      </c>
      <c r="B41" s="76">
        <v>300</v>
      </c>
      <c r="C41" s="77">
        <v>140</v>
      </c>
      <c r="D41" s="64">
        <f t="shared" si="7"/>
        <v>440</v>
      </c>
      <c r="E41" s="76">
        <v>381</v>
      </c>
      <c r="F41" s="77">
        <v>68</v>
      </c>
      <c r="G41" s="64">
        <f t="shared" si="8"/>
        <v>449</v>
      </c>
      <c r="H41" s="83">
        <f t="shared" si="9"/>
        <v>1.27</v>
      </c>
      <c r="I41" s="80">
        <f t="shared" si="6"/>
        <v>0.4857142857142857</v>
      </c>
      <c r="J41" s="81">
        <f t="shared" si="10"/>
        <v>1.0204545454545455</v>
      </c>
      <c r="K41" s="139"/>
      <c r="L41" s="139"/>
    </row>
    <row r="42" spans="1:12" ht="12" customHeight="1">
      <c r="A42" s="13" t="s">
        <v>41</v>
      </c>
      <c r="B42" s="76">
        <v>200</v>
      </c>
      <c r="C42" s="77">
        <v>100</v>
      </c>
      <c r="D42" s="64">
        <f t="shared" si="7"/>
        <v>300</v>
      </c>
      <c r="E42" s="76">
        <v>354</v>
      </c>
      <c r="F42" s="77">
        <v>53</v>
      </c>
      <c r="G42" s="64">
        <f t="shared" si="8"/>
        <v>407</v>
      </c>
      <c r="H42" s="83">
        <f t="shared" si="9"/>
        <v>1.77</v>
      </c>
      <c r="I42" s="80">
        <f t="shared" si="6"/>
        <v>0.53</v>
      </c>
      <c r="J42" s="81">
        <f t="shared" si="10"/>
        <v>1.3566666666666667</v>
      </c>
      <c r="K42" s="139"/>
      <c r="L42" s="139"/>
    </row>
    <row r="43" spans="1:12" ht="12" customHeight="1">
      <c r="A43" s="13" t="s">
        <v>42</v>
      </c>
      <c r="B43" s="76">
        <v>160</v>
      </c>
      <c r="C43" s="77">
        <v>80</v>
      </c>
      <c r="D43" s="64">
        <f t="shared" si="7"/>
        <v>240</v>
      </c>
      <c r="E43" s="76">
        <v>339</v>
      </c>
      <c r="F43" s="77">
        <v>65</v>
      </c>
      <c r="G43" s="64">
        <f t="shared" si="8"/>
        <v>404</v>
      </c>
      <c r="H43" s="83">
        <f t="shared" si="9"/>
        <v>2.11875</v>
      </c>
      <c r="I43" s="80">
        <f t="shared" si="6"/>
        <v>0.8125</v>
      </c>
      <c r="J43" s="81">
        <f t="shared" si="10"/>
        <v>1.6833333333333333</v>
      </c>
      <c r="K43" s="139"/>
      <c r="L43" s="139"/>
    </row>
    <row r="44" spans="1:12" ht="12" customHeight="1">
      <c r="A44" s="37" t="s">
        <v>43</v>
      </c>
      <c r="B44" s="38">
        <f>SUM(B45:B49)</f>
        <v>1180</v>
      </c>
      <c r="C44" s="39">
        <f>SUM(C45:C49)</f>
        <v>435</v>
      </c>
      <c r="D44" s="51">
        <f t="shared" si="7"/>
        <v>1615</v>
      </c>
      <c r="E44" s="38">
        <f>SUM(E45:E49)</f>
        <v>1809</v>
      </c>
      <c r="F44" s="39">
        <f>SUM(F45:F49)</f>
        <v>233</v>
      </c>
      <c r="G44" s="51">
        <f t="shared" si="8"/>
        <v>2042</v>
      </c>
      <c r="H44" s="41">
        <f t="shared" si="9"/>
        <v>1.5330508474576272</v>
      </c>
      <c r="I44" s="45">
        <f t="shared" si="6"/>
        <v>0.535632183908046</v>
      </c>
      <c r="J44" s="46">
        <f t="shared" si="10"/>
        <v>1.2643962848297214</v>
      </c>
      <c r="K44" s="144"/>
      <c r="L44" s="144"/>
    </row>
    <row r="45" spans="1:12" ht="12" customHeight="1">
      <c r="A45" s="13" t="s">
        <v>44</v>
      </c>
      <c r="B45" s="76">
        <v>60</v>
      </c>
      <c r="C45" s="77">
        <v>30</v>
      </c>
      <c r="D45" s="64">
        <f t="shared" si="7"/>
        <v>90</v>
      </c>
      <c r="E45" s="76">
        <v>137</v>
      </c>
      <c r="F45" s="77">
        <v>19</v>
      </c>
      <c r="G45" s="64">
        <f t="shared" si="8"/>
        <v>156</v>
      </c>
      <c r="H45" s="83">
        <f t="shared" si="9"/>
        <v>2.283333333333333</v>
      </c>
      <c r="I45" s="80">
        <f t="shared" si="6"/>
        <v>0.6333333333333333</v>
      </c>
      <c r="J45" s="81">
        <f t="shared" si="10"/>
        <v>1.7333333333333334</v>
      </c>
      <c r="K45" s="139"/>
      <c r="L45" s="139"/>
    </row>
    <row r="46" spans="1:12" ht="12" customHeight="1">
      <c r="A46" s="13" t="s">
        <v>45</v>
      </c>
      <c r="B46" s="76">
        <v>270</v>
      </c>
      <c r="C46" s="77">
        <v>90</v>
      </c>
      <c r="D46" s="64">
        <f t="shared" si="7"/>
        <v>360</v>
      </c>
      <c r="E46" s="76">
        <v>243</v>
      </c>
      <c r="F46" s="77">
        <v>53</v>
      </c>
      <c r="G46" s="64">
        <f t="shared" si="8"/>
        <v>296</v>
      </c>
      <c r="H46" s="83">
        <f t="shared" si="9"/>
        <v>0.9</v>
      </c>
      <c r="I46" s="80">
        <f t="shared" si="6"/>
        <v>0.5888888888888889</v>
      </c>
      <c r="J46" s="81">
        <f t="shared" si="10"/>
        <v>0.8222222222222222</v>
      </c>
      <c r="K46" s="139"/>
      <c r="L46" s="139"/>
    </row>
    <row r="47" spans="1:12" ht="12" customHeight="1">
      <c r="A47" s="13" t="s">
        <v>46</v>
      </c>
      <c r="B47" s="76">
        <v>400</v>
      </c>
      <c r="C47" s="77">
        <v>205</v>
      </c>
      <c r="D47" s="64">
        <f t="shared" si="7"/>
        <v>605</v>
      </c>
      <c r="E47" s="76">
        <v>972</v>
      </c>
      <c r="F47" s="77">
        <v>120</v>
      </c>
      <c r="G47" s="64">
        <f t="shared" si="8"/>
        <v>1092</v>
      </c>
      <c r="H47" s="83">
        <f t="shared" si="9"/>
        <v>2.43</v>
      </c>
      <c r="I47" s="80">
        <f t="shared" si="6"/>
        <v>0.5853658536585366</v>
      </c>
      <c r="J47" s="81">
        <f t="shared" si="10"/>
        <v>1.8049586776859503</v>
      </c>
      <c r="K47" s="138" t="s">
        <v>148</v>
      </c>
      <c r="L47" s="138"/>
    </row>
    <row r="48" spans="1:12" ht="12" customHeight="1">
      <c r="A48" s="13" t="s">
        <v>47</v>
      </c>
      <c r="B48" s="76">
        <v>200</v>
      </c>
      <c r="C48" s="77">
        <v>30</v>
      </c>
      <c r="D48" s="64">
        <f t="shared" si="7"/>
        <v>230</v>
      </c>
      <c r="E48" s="76">
        <v>300</v>
      </c>
      <c r="F48" s="77">
        <v>16</v>
      </c>
      <c r="G48" s="64">
        <f t="shared" si="8"/>
        <v>316</v>
      </c>
      <c r="H48" s="83">
        <f t="shared" si="9"/>
        <v>1.5</v>
      </c>
      <c r="I48" s="80">
        <f t="shared" si="6"/>
        <v>0.5333333333333333</v>
      </c>
      <c r="J48" s="81">
        <f t="shared" si="10"/>
        <v>1.373913043478261</v>
      </c>
      <c r="K48" s="138" t="s">
        <v>195</v>
      </c>
      <c r="L48" s="138"/>
    </row>
    <row r="49" spans="1:12" ht="12" customHeight="1">
      <c r="A49" s="13" t="s">
        <v>48</v>
      </c>
      <c r="B49" s="76">
        <v>250</v>
      </c>
      <c r="C49" s="77">
        <v>80</v>
      </c>
      <c r="D49" s="64">
        <f t="shared" si="7"/>
        <v>330</v>
      </c>
      <c r="E49" s="76">
        <v>157</v>
      </c>
      <c r="F49" s="77">
        <v>25</v>
      </c>
      <c r="G49" s="64">
        <f t="shared" si="8"/>
        <v>182</v>
      </c>
      <c r="H49" s="83">
        <f t="shared" si="9"/>
        <v>0.628</v>
      </c>
      <c r="I49" s="80">
        <f t="shared" si="6"/>
        <v>0.3125</v>
      </c>
      <c r="J49" s="81">
        <f t="shared" si="10"/>
        <v>0.5515151515151515</v>
      </c>
      <c r="K49" s="138" t="s">
        <v>148</v>
      </c>
      <c r="L49" s="138"/>
    </row>
    <row r="50" spans="1:12" ht="12" customHeight="1">
      <c r="A50" s="37" t="s">
        <v>49</v>
      </c>
      <c r="B50" s="38">
        <v>107</v>
      </c>
      <c r="C50" s="39">
        <v>0</v>
      </c>
      <c r="D50" s="51">
        <f t="shared" si="7"/>
        <v>107</v>
      </c>
      <c r="E50" s="38">
        <v>496</v>
      </c>
      <c r="F50" s="39">
        <v>0</v>
      </c>
      <c r="G50" s="51">
        <f t="shared" si="8"/>
        <v>496</v>
      </c>
      <c r="H50" s="41">
        <f t="shared" si="9"/>
        <v>4.635514018691588</v>
      </c>
      <c r="I50" s="45" t="s">
        <v>122</v>
      </c>
      <c r="J50" s="46">
        <f t="shared" si="10"/>
        <v>4.635514018691588</v>
      </c>
      <c r="K50" s="144"/>
      <c r="L50" s="144"/>
    </row>
    <row r="51" spans="1:12" ht="12" customHeight="1">
      <c r="A51" s="37" t="s">
        <v>50</v>
      </c>
      <c r="B51" s="38">
        <f>SUM(B52:B54)</f>
        <v>240</v>
      </c>
      <c r="C51" s="39">
        <f>SUM(C52:C54)</f>
        <v>0</v>
      </c>
      <c r="D51" s="51">
        <f t="shared" si="7"/>
        <v>240</v>
      </c>
      <c r="E51" s="38">
        <f>SUM(E52:E54)</f>
        <v>968</v>
      </c>
      <c r="F51" s="39">
        <f>SUM(F52:F54)</f>
        <v>0</v>
      </c>
      <c r="G51" s="51">
        <f t="shared" si="8"/>
        <v>968</v>
      </c>
      <c r="H51" s="41">
        <f t="shared" si="9"/>
        <v>4.033333333333333</v>
      </c>
      <c r="I51" s="45" t="s">
        <v>122</v>
      </c>
      <c r="J51" s="46">
        <f t="shared" si="10"/>
        <v>4.033333333333333</v>
      </c>
      <c r="K51" s="144"/>
      <c r="L51" s="144"/>
    </row>
    <row r="52" spans="1:12" ht="12" customHeight="1">
      <c r="A52" s="13" t="s">
        <v>51</v>
      </c>
      <c r="B52" s="76">
        <v>70</v>
      </c>
      <c r="C52" s="77">
        <v>0</v>
      </c>
      <c r="D52" s="64">
        <f t="shared" si="7"/>
        <v>70</v>
      </c>
      <c r="E52" s="76">
        <v>456</v>
      </c>
      <c r="F52" s="77">
        <v>0</v>
      </c>
      <c r="G52" s="64">
        <f t="shared" si="8"/>
        <v>456</v>
      </c>
      <c r="H52" s="83">
        <f t="shared" si="9"/>
        <v>6.514285714285714</v>
      </c>
      <c r="I52" s="80" t="s">
        <v>122</v>
      </c>
      <c r="J52" s="81">
        <f t="shared" si="10"/>
        <v>6.514285714285714</v>
      </c>
      <c r="K52" s="149" t="s">
        <v>141</v>
      </c>
      <c r="L52" s="149"/>
    </row>
    <row r="53" spans="1:12" ht="12" customHeight="1">
      <c r="A53" s="13" t="s">
        <v>52</v>
      </c>
      <c r="B53" s="76">
        <v>97</v>
      </c>
      <c r="C53" s="77">
        <v>0</v>
      </c>
      <c r="D53" s="64">
        <f t="shared" si="7"/>
        <v>97</v>
      </c>
      <c r="E53" s="76">
        <v>224</v>
      </c>
      <c r="F53" s="77">
        <v>0</v>
      </c>
      <c r="G53" s="64">
        <f t="shared" si="8"/>
        <v>224</v>
      </c>
      <c r="H53" s="83">
        <f t="shared" si="9"/>
        <v>2.3092783505154637</v>
      </c>
      <c r="I53" s="80" t="s">
        <v>122</v>
      </c>
      <c r="J53" s="81">
        <f t="shared" si="10"/>
        <v>2.3092783505154637</v>
      </c>
      <c r="K53" s="149" t="s">
        <v>182</v>
      </c>
      <c r="L53" s="149"/>
    </row>
    <row r="54" spans="1:12" ht="12" customHeight="1">
      <c r="A54" s="13" t="s">
        <v>53</v>
      </c>
      <c r="B54" s="76">
        <v>73</v>
      </c>
      <c r="C54" s="77">
        <v>0</v>
      </c>
      <c r="D54" s="64">
        <f t="shared" si="7"/>
        <v>73</v>
      </c>
      <c r="E54" s="76">
        <v>288</v>
      </c>
      <c r="F54" s="77">
        <v>0</v>
      </c>
      <c r="G54" s="64">
        <f t="shared" si="8"/>
        <v>288</v>
      </c>
      <c r="H54" s="83">
        <f t="shared" si="9"/>
        <v>3.9452054794520546</v>
      </c>
      <c r="I54" s="80" t="s">
        <v>122</v>
      </c>
      <c r="J54" s="81">
        <f t="shared" si="10"/>
        <v>3.9452054794520546</v>
      </c>
      <c r="K54" s="149" t="s">
        <v>139</v>
      </c>
      <c r="L54" s="149"/>
    </row>
    <row r="55" spans="1:12" ht="12" customHeight="1">
      <c r="A55" s="37" t="s">
        <v>125</v>
      </c>
      <c r="B55" s="38">
        <v>460</v>
      </c>
      <c r="C55" s="39">
        <v>60</v>
      </c>
      <c r="D55" s="51">
        <f t="shared" si="7"/>
        <v>520</v>
      </c>
      <c r="E55" s="38">
        <v>1294</v>
      </c>
      <c r="F55" s="39">
        <v>67</v>
      </c>
      <c r="G55" s="51">
        <f t="shared" si="8"/>
        <v>1361</v>
      </c>
      <c r="H55" s="41">
        <f t="shared" si="9"/>
        <v>2.8130434782608695</v>
      </c>
      <c r="I55" s="45">
        <f aca="true" t="shared" si="11" ref="I55:I78">F55/C55</f>
        <v>1.1166666666666667</v>
      </c>
      <c r="J55" s="46">
        <f t="shared" si="10"/>
        <v>2.6173076923076923</v>
      </c>
      <c r="K55" s="144"/>
      <c r="L55" s="144"/>
    </row>
    <row r="56" spans="1:12" ht="12" customHeight="1">
      <c r="A56" s="37" t="s">
        <v>54</v>
      </c>
      <c r="B56" s="38">
        <f>SUM(B57:B65)</f>
        <v>3952</v>
      </c>
      <c r="C56" s="39">
        <f>SUM(C57:C65)</f>
        <v>1040</v>
      </c>
      <c r="D56" s="51">
        <f t="shared" si="7"/>
        <v>4992</v>
      </c>
      <c r="E56" s="38">
        <f>SUM(E57:E65)</f>
        <v>4547</v>
      </c>
      <c r="F56" s="39">
        <f>SUM(F57:F65)</f>
        <v>407</v>
      </c>
      <c r="G56" s="51">
        <f t="shared" si="8"/>
        <v>4954</v>
      </c>
      <c r="H56" s="41">
        <f t="shared" si="9"/>
        <v>1.1505566801619433</v>
      </c>
      <c r="I56" s="45">
        <f t="shared" si="11"/>
        <v>0.39134615384615384</v>
      </c>
      <c r="J56" s="46">
        <f t="shared" si="10"/>
        <v>0.9923878205128205</v>
      </c>
      <c r="K56" s="144"/>
      <c r="L56" s="144"/>
    </row>
    <row r="57" spans="1:12" ht="12" customHeight="1">
      <c r="A57" s="16" t="s">
        <v>55</v>
      </c>
      <c r="B57" s="76">
        <v>620</v>
      </c>
      <c r="C57" s="77">
        <v>270</v>
      </c>
      <c r="D57" s="64">
        <f t="shared" si="7"/>
        <v>890</v>
      </c>
      <c r="E57" s="76">
        <v>618</v>
      </c>
      <c r="F57" s="77">
        <v>106</v>
      </c>
      <c r="G57" s="64">
        <f t="shared" si="8"/>
        <v>724</v>
      </c>
      <c r="H57" s="83">
        <f t="shared" si="9"/>
        <v>0.9967741935483871</v>
      </c>
      <c r="I57" s="80">
        <f t="shared" si="11"/>
        <v>0.3925925925925926</v>
      </c>
      <c r="J57" s="81">
        <f t="shared" si="10"/>
        <v>0.8134831460674158</v>
      </c>
      <c r="K57" s="139"/>
      <c r="L57" s="139"/>
    </row>
    <row r="58" spans="1:12" ht="12" customHeight="1">
      <c r="A58" s="13" t="s">
        <v>56</v>
      </c>
      <c r="B58" s="76">
        <v>320</v>
      </c>
      <c r="C58" s="77">
        <v>120</v>
      </c>
      <c r="D58" s="64">
        <f t="shared" si="7"/>
        <v>440</v>
      </c>
      <c r="E58" s="76">
        <v>112</v>
      </c>
      <c r="F58" s="77">
        <v>21</v>
      </c>
      <c r="G58" s="64">
        <f t="shared" si="8"/>
        <v>133</v>
      </c>
      <c r="H58" s="83">
        <f t="shared" si="9"/>
        <v>0.35</v>
      </c>
      <c r="I58" s="80">
        <f t="shared" si="11"/>
        <v>0.175</v>
      </c>
      <c r="J58" s="81">
        <f t="shared" si="10"/>
        <v>0.30227272727272725</v>
      </c>
      <c r="K58" s="138" t="s">
        <v>164</v>
      </c>
      <c r="L58" s="138"/>
    </row>
    <row r="59" spans="1:12" ht="12" customHeight="1">
      <c r="A59" s="13" t="s">
        <v>24</v>
      </c>
      <c r="B59" s="76">
        <v>800</v>
      </c>
      <c r="C59" s="77">
        <v>200</v>
      </c>
      <c r="D59" s="64">
        <f t="shared" si="7"/>
        <v>1000</v>
      </c>
      <c r="E59" s="76">
        <v>553</v>
      </c>
      <c r="F59" s="77">
        <v>55</v>
      </c>
      <c r="G59" s="64">
        <f t="shared" si="8"/>
        <v>608</v>
      </c>
      <c r="H59" s="83">
        <f t="shared" si="9"/>
        <v>0.69125</v>
      </c>
      <c r="I59" s="80">
        <f t="shared" si="11"/>
        <v>0.275</v>
      </c>
      <c r="J59" s="81">
        <f t="shared" si="10"/>
        <v>0.608</v>
      </c>
      <c r="K59" s="138" t="s">
        <v>164</v>
      </c>
      <c r="L59" s="138"/>
    </row>
    <row r="60" spans="1:12" ht="12" customHeight="1">
      <c r="A60" s="13" t="s">
        <v>25</v>
      </c>
      <c r="B60" s="76">
        <v>814</v>
      </c>
      <c r="C60" s="77">
        <v>30</v>
      </c>
      <c r="D60" s="64">
        <f t="shared" si="7"/>
        <v>844</v>
      </c>
      <c r="E60" s="76">
        <v>1323</v>
      </c>
      <c r="F60" s="77">
        <v>38</v>
      </c>
      <c r="G60" s="64">
        <f t="shared" si="8"/>
        <v>1361</v>
      </c>
      <c r="H60" s="83">
        <f t="shared" si="9"/>
        <v>1.6253071253071254</v>
      </c>
      <c r="I60" s="80">
        <f t="shared" si="11"/>
        <v>1.2666666666666666</v>
      </c>
      <c r="J60" s="81">
        <f t="shared" si="10"/>
        <v>1.6125592417061612</v>
      </c>
      <c r="K60" s="139"/>
      <c r="L60" s="139"/>
    </row>
    <row r="61" spans="1:12" ht="12" customHeight="1">
      <c r="A61" s="13" t="s">
        <v>57</v>
      </c>
      <c r="B61" s="76">
        <v>330</v>
      </c>
      <c r="C61" s="77">
        <v>100</v>
      </c>
      <c r="D61" s="64">
        <f t="shared" si="7"/>
        <v>430</v>
      </c>
      <c r="E61" s="76">
        <v>177</v>
      </c>
      <c r="F61" s="77">
        <v>11</v>
      </c>
      <c r="G61" s="64">
        <f t="shared" si="8"/>
        <v>188</v>
      </c>
      <c r="H61" s="83">
        <f t="shared" si="9"/>
        <v>0.5363636363636364</v>
      </c>
      <c r="I61" s="80">
        <f t="shared" si="11"/>
        <v>0.11</v>
      </c>
      <c r="J61" s="81">
        <f t="shared" si="10"/>
        <v>0.4372093023255814</v>
      </c>
      <c r="K61" s="138" t="s">
        <v>148</v>
      </c>
      <c r="L61" s="138"/>
    </row>
    <row r="62" spans="1:12" ht="12" customHeight="1">
      <c r="A62" s="13" t="s">
        <v>26</v>
      </c>
      <c r="B62" s="76">
        <v>350</v>
      </c>
      <c r="C62" s="77">
        <v>120</v>
      </c>
      <c r="D62" s="64">
        <f t="shared" si="7"/>
        <v>470</v>
      </c>
      <c r="E62" s="76">
        <v>327</v>
      </c>
      <c r="F62" s="77">
        <v>47</v>
      </c>
      <c r="G62" s="64">
        <f t="shared" si="8"/>
        <v>374</v>
      </c>
      <c r="H62" s="83">
        <f t="shared" si="9"/>
        <v>0.9342857142857143</v>
      </c>
      <c r="I62" s="80">
        <f t="shared" si="11"/>
        <v>0.39166666666666666</v>
      </c>
      <c r="J62" s="81">
        <f t="shared" si="10"/>
        <v>0.7957446808510639</v>
      </c>
      <c r="K62" s="138" t="s">
        <v>148</v>
      </c>
      <c r="L62" s="138"/>
    </row>
    <row r="63" spans="1:12" ht="12" customHeight="1">
      <c r="A63" s="13" t="s">
        <v>58</v>
      </c>
      <c r="B63" s="76">
        <v>160</v>
      </c>
      <c r="C63" s="77">
        <v>40</v>
      </c>
      <c r="D63" s="64">
        <f t="shared" si="7"/>
        <v>200</v>
      </c>
      <c r="E63" s="76">
        <v>757</v>
      </c>
      <c r="F63" s="77">
        <v>85</v>
      </c>
      <c r="G63" s="64">
        <f t="shared" si="8"/>
        <v>842</v>
      </c>
      <c r="H63" s="83">
        <f t="shared" si="9"/>
        <v>4.73125</v>
      </c>
      <c r="I63" s="80">
        <f t="shared" si="11"/>
        <v>2.125</v>
      </c>
      <c r="J63" s="81">
        <f t="shared" si="10"/>
        <v>4.21</v>
      </c>
      <c r="K63" s="139"/>
      <c r="L63" s="139"/>
    </row>
    <row r="64" spans="1:12" ht="12" customHeight="1">
      <c r="A64" s="13" t="s">
        <v>59</v>
      </c>
      <c r="B64" s="76">
        <v>510</v>
      </c>
      <c r="C64" s="77">
        <v>160</v>
      </c>
      <c r="D64" s="64">
        <f t="shared" si="7"/>
        <v>670</v>
      </c>
      <c r="E64" s="76">
        <v>357</v>
      </c>
      <c r="F64" s="77">
        <v>44</v>
      </c>
      <c r="G64" s="64">
        <f t="shared" si="8"/>
        <v>401</v>
      </c>
      <c r="H64" s="83">
        <f t="shared" si="9"/>
        <v>0.7</v>
      </c>
      <c r="I64" s="80">
        <f t="shared" si="11"/>
        <v>0.275</v>
      </c>
      <c r="J64" s="81">
        <f t="shared" si="10"/>
        <v>0.5985074626865672</v>
      </c>
      <c r="K64" s="138" t="s">
        <v>147</v>
      </c>
      <c r="L64" s="138"/>
    </row>
    <row r="65" spans="1:12" ht="12" customHeight="1">
      <c r="A65" s="13" t="s">
        <v>60</v>
      </c>
      <c r="B65" s="76">
        <v>48</v>
      </c>
      <c r="C65" s="77">
        <v>0</v>
      </c>
      <c r="D65" s="64">
        <f t="shared" si="7"/>
        <v>48</v>
      </c>
      <c r="E65" s="76">
        <v>323</v>
      </c>
      <c r="F65" s="77">
        <v>0</v>
      </c>
      <c r="G65" s="64">
        <f t="shared" si="8"/>
        <v>323</v>
      </c>
      <c r="H65" s="83">
        <f t="shared" si="9"/>
        <v>6.729166666666667</v>
      </c>
      <c r="I65" s="80" t="s">
        <v>122</v>
      </c>
      <c r="J65" s="81">
        <f t="shared" si="10"/>
        <v>6.729166666666667</v>
      </c>
      <c r="K65" s="139"/>
      <c r="L65" s="139"/>
    </row>
    <row r="66" spans="1:12" ht="12" customHeight="1">
      <c r="A66" s="37" t="s">
        <v>61</v>
      </c>
      <c r="B66" s="38">
        <f>SUM(B67:B74)</f>
        <v>2754</v>
      </c>
      <c r="C66" s="39">
        <f>SUM(C67:C74)</f>
        <v>565</v>
      </c>
      <c r="D66" s="51">
        <f t="shared" si="7"/>
        <v>3319</v>
      </c>
      <c r="E66" s="38">
        <f>SUM(E67:E74)</f>
        <v>5996</v>
      </c>
      <c r="F66" s="39">
        <f>SUM(F67:F74)</f>
        <v>526</v>
      </c>
      <c r="G66" s="51">
        <f t="shared" si="8"/>
        <v>6522</v>
      </c>
      <c r="H66" s="41">
        <f t="shared" si="9"/>
        <v>2.177196804647785</v>
      </c>
      <c r="I66" s="45">
        <f t="shared" si="11"/>
        <v>0.9309734513274336</v>
      </c>
      <c r="J66" s="46">
        <f t="shared" si="10"/>
        <v>1.9650497137692076</v>
      </c>
      <c r="K66" s="144"/>
      <c r="L66" s="144"/>
    </row>
    <row r="67" spans="1:12" ht="12" customHeight="1">
      <c r="A67" s="13" t="s">
        <v>44</v>
      </c>
      <c r="B67" s="76">
        <v>15</v>
      </c>
      <c r="C67" s="77">
        <v>0</v>
      </c>
      <c r="D67" s="64">
        <f t="shared" si="7"/>
        <v>15</v>
      </c>
      <c r="E67" s="76">
        <v>44</v>
      </c>
      <c r="F67" s="77">
        <v>0</v>
      </c>
      <c r="G67" s="64">
        <f t="shared" si="8"/>
        <v>44</v>
      </c>
      <c r="H67" s="83">
        <f t="shared" si="9"/>
        <v>2.933333333333333</v>
      </c>
      <c r="I67" s="80" t="s">
        <v>122</v>
      </c>
      <c r="J67" s="81">
        <f t="shared" si="10"/>
        <v>2.933333333333333</v>
      </c>
      <c r="K67" s="139"/>
      <c r="L67" s="139"/>
    </row>
    <row r="68" spans="1:12" ht="12" customHeight="1">
      <c r="A68" s="13" t="s">
        <v>62</v>
      </c>
      <c r="B68" s="76">
        <v>200</v>
      </c>
      <c r="C68" s="77">
        <v>75</v>
      </c>
      <c r="D68" s="64">
        <f t="shared" si="7"/>
        <v>275</v>
      </c>
      <c r="E68" s="76">
        <v>435</v>
      </c>
      <c r="F68" s="77">
        <v>80</v>
      </c>
      <c r="G68" s="64">
        <f t="shared" si="8"/>
        <v>515</v>
      </c>
      <c r="H68" s="83">
        <f t="shared" si="9"/>
        <v>2.175</v>
      </c>
      <c r="I68" s="80">
        <f t="shared" si="11"/>
        <v>1.0666666666666667</v>
      </c>
      <c r="J68" s="81">
        <f t="shared" si="10"/>
        <v>1.8727272727272728</v>
      </c>
      <c r="K68" s="138" t="s">
        <v>194</v>
      </c>
      <c r="L68" s="138"/>
    </row>
    <row r="69" spans="1:12" ht="12" customHeight="1">
      <c r="A69" s="13" t="s">
        <v>26</v>
      </c>
      <c r="B69" s="76">
        <v>300</v>
      </c>
      <c r="C69" s="77">
        <v>80</v>
      </c>
      <c r="D69" s="64">
        <f t="shared" si="7"/>
        <v>380</v>
      </c>
      <c r="E69" s="76">
        <v>734</v>
      </c>
      <c r="F69" s="77">
        <v>107</v>
      </c>
      <c r="G69" s="64">
        <f t="shared" si="8"/>
        <v>841</v>
      </c>
      <c r="H69" s="83">
        <f t="shared" si="9"/>
        <v>2.4466666666666668</v>
      </c>
      <c r="I69" s="80">
        <f t="shared" si="11"/>
        <v>1.3375</v>
      </c>
      <c r="J69" s="81">
        <f t="shared" si="10"/>
        <v>2.213157894736842</v>
      </c>
      <c r="K69" s="139"/>
      <c r="L69" s="139"/>
    </row>
    <row r="70" spans="1:12" ht="12" customHeight="1">
      <c r="A70" s="13" t="s">
        <v>24</v>
      </c>
      <c r="B70" s="76">
        <v>500</v>
      </c>
      <c r="C70" s="77">
        <v>100</v>
      </c>
      <c r="D70" s="64">
        <f aca="true" t="shared" si="12" ref="D70:D103">B70+C70</f>
        <v>600</v>
      </c>
      <c r="E70" s="76">
        <v>577</v>
      </c>
      <c r="F70" s="77">
        <v>51</v>
      </c>
      <c r="G70" s="64">
        <f t="shared" si="8"/>
        <v>628</v>
      </c>
      <c r="H70" s="83">
        <f t="shared" si="9"/>
        <v>1.154</v>
      </c>
      <c r="I70" s="80">
        <f t="shared" si="11"/>
        <v>0.51</v>
      </c>
      <c r="J70" s="81">
        <f t="shared" si="10"/>
        <v>1.0466666666666666</v>
      </c>
      <c r="K70" s="138" t="s">
        <v>151</v>
      </c>
      <c r="L70" s="138"/>
    </row>
    <row r="71" spans="1:12" ht="12" customHeight="1">
      <c r="A71" s="13" t="s">
        <v>63</v>
      </c>
      <c r="B71" s="76">
        <v>440</v>
      </c>
      <c r="C71" s="77">
        <v>0</v>
      </c>
      <c r="D71" s="64">
        <f t="shared" si="12"/>
        <v>440</v>
      </c>
      <c r="E71" s="76">
        <v>863</v>
      </c>
      <c r="F71" s="77">
        <v>0</v>
      </c>
      <c r="G71" s="64">
        <f aca="true" t="shared" si="13" ref="G71:G87">E71+F71</f>
        <v>863</v>
      </c>
      <c r="H71" s="83">
        <f aca="true" t="shared" si="14" ref="H71:H104">E71/B71</f>
        <v>1.9613636363636364</v>
      </c>
      <c r="I71" s="80" t="s">
        <v>122</v>
      </c>
      <c r="J71" s="81">
        <f aca="true" t="shared" si="15" ref="J71:J104">G71/D71</f>
        <v>1.9613636363636364</v>
      </c>
      <c r="K71" s="138" t="s">
        <v>196</v>
      </c>
      <c r="L71" s="138"/>
    </row>
    <row r="72" spans="1:12" ht="12" customHeight="1">
      <c r="A72" s="16" t="s">
        <v>64</v>
      </c>
      <c r="B72" s="76">
        <v>560</v>
      </c>
      <c r="C72" s="77">
        <v>150</v>
      </c>
      <c r="D72" s="64">
        <f t="shared" si="12"/>
        <v>710</v>
      </c>
      <c r="E72" s="76">
        <v>1714</v>
      </c>
      <c r="F72" s="77">
        <v>180</v>
      </c>
      <c r="G72" s="64">
        <f t="shared" si="13"/>
        <v>1894</v>
      </c>
      <c r="H72" s="83">
        <f t="shared" si="14"/>
        <v>3.0607142857142855</v>
      </c>
      <c r="I72" s="80">
        <f t="shared" si="11"/>
        <v>1.2</v>
      </c>
      <c r="J72" s="81">
        <f t="shared" si="15"/>
        <v>2.667605633802817</v>
      </c>
      <c r="K72" s="139"/>
      <c r="L72" s="139"/>
    </row>
    <row r="73" spans="1:12" ht="12" customHeight="1">
      <c r="A73" s="13" t="s">
        <v>65</v>
      </c>
      <c r="B73" s="76">
        <v>400</v>
      </c>
      <c r="C73" s="77">
        <v>40</v>
      </c>
      <c r="D73" s="64">
        <f t="shared" si="12"/>
        <v>440</v>
      </c>
      <c r="E73" s="76">
        <v>837</v>
      </c>
      <c r="F73" s="77">
        <v>10</v>
      </c>
      <c r="G73" s="64">
        <f t="shared" si="13"/>
        <v>847</v>
      </c>
      <c r="H73" s="83">
        <f t="shared" si="14"/>
        <v>2.0925</v>
      </c>
      <c r="I73" s="80">
        <f t="shared" si="11"/>
        <v>0.25</v>
      </c>
      <c r="J73" s="81">
        <f t="shared" si="15"/>
        <v>1.925</v>
      </c>
      <c r="K73" s="139"/>
      <c r="L73" s="139"/>
    </row>
    <row r="74" spans="1:12" ht="12" customHeight="1">
      <c r="A74" s="106" t="s">
        <v>73</v>
      </c>
      <c r="B74" s="87">
        <v>339</v>
      </c>
      <c r="C74" s="88">
        <v>120</v>
      </c>
      <c r="D74" s="89">
        <f t="shared" si="12"/>
        <v>459</v>
      </c>
      <c r="E74" s="87">
        <v>792</v>
      </c>
      <c r="F74" s="88">
        <v>98</v>
      </c>
      <c r="G74" s="89">
        <f t="shared" si="13"/>
        <v>890</v>
      </c>
      <c r="H74" s="104">
        <f t="shared" si="14"/>
        <v>2.336283185840708</v>
      </c>
      <c r="I74" s="90">
        <f t="shared" si="11"/>
        <v>0.8166666666666667</v>
      </c>
      <c r="J74" s="105">
        <f t="shared" si="15"/>
        <v>1.9389978213507626</v>
      </c>
      <c r="K74" s="156" t="s">
        <v>197</v>
      </c>
      <c r="L74" s="156"/>
    </row>
    <row r="75" spans="1:12" ht="12" customHeight="1">
      <c r="A75" s="37" t="s">
        <v>67</v>
      </c>
      <c r="B75" s="38">
        <f>SUM(B76:B81)</f>
        <v>2310</v>
      </c>
      <c r="C75" s="39">
        <f>SUM(C76:C81)</f>
        <v>330</v>
      </c>
      <c r="D75" s="51">
        <f t="shared" si="12"/>
        <v>2640</v>
      </c>
      <c r="E75" s="38">
        <f>SUM(E76:E81)</f>
        <v>5756</v>
      </c>
      <c r="F75" s="39">
        <f>SUM(F76:F81)</f>
        <v>352</v>
      </c>
      <c r="G75" s="51">
        <f t="shared" si="13"/>
        <v>6108</v>
      </c>
      <c r="H75" s="41">
        <f t="shared" si="14"/>
        <v>2.4917748917748916</v>
      </c>
      <c r="I75" s="45">
        <f t="shared" si="11"/>
        <v>1.0666666666666667</v>
      </c>
      <c r="J75" s="46">
        <f t="shared" si="15"/>
        <v>2.3136363636363635</v>
      </c>
      <c r="K75" s="144"/>
      <c r="L75" s="144"/>
    </row>
    <row r="76" spans="1:12" ht="12" customHeight="1">
      <c r="A76" s="13" t="s">
        <v>134</v>
      </c>
      <c r="B76" s="76">
        <v>70</v>
      </c>
      <c r="C76" s="77">
        <v>30</v>
      </c>
      <c r="D76" s="64">
        <f t="shared" si="12"/>
        <v>100</v>
      </c>
      <c r="E76" s="76">
        <v>140</v>
      </c>
      <c r="F76" s="77">
        <v>15</v>
      </c>
      <c r="G76" s="64">
        <f t="shared" si="13"/>
        <v>155</v>
      </c>
      <c r="H76" s="83">
        <f>E76/B76</f>
        <v>2</v>
      </c>
      <c r="I76" s="80" t="s">
        <v>122</v>
      </c>
      <c r="J76" s="81">
        <f>G76/D76</f>
        <v>1.55</v>
      </c>
      <c r="K76" s="139"/>
      <c r="L76" s="139"/>
    </row>
    <row r="77" spans="1:12" ht="12" customHeight="1">
      <c r="A77" s="13" t="s">
        <v>10</v>
      </c>
      <c r="B77" s="76">
        <v>280</v>
      </c>
      <c r="C77" s="77">
        <v>0</v>
      </c>
      <c r="D77" s="64">
        <f t="shared" si="12"/>
        <v>280</v>
      </c>
      <c r="E77" s="76">
        <v>1754</v>
      </c>
      <c r="F77" s="77">
        <v>0</v>
      </c>
      <c r="G77" s="64">
        <f t="shared" si="13"/>
        <v>1754</v>
      </c>
      <c r="H77" s="83">
        <f t="shared" si="14"/>
        <v>6.264285714285714</v>
      </c>
      <c r="I77" s="80" t="s">
        <v>122</v>
      </c>
      <c r="J77" s="81">
        <f t="shared" si="15"/>
        <v>6.264285714285714</v>
      </c>
      <c r="K77" s="139"/>
      <c r="L77" s="139"/>
    </row>
    <row r="78" spans="1:12" ht="12" customHeight="1">
      <c r="A78" s="13" t="s">
        <v>15</v>
      </c>
      <c r="B78" s="76">
        <v>580</v>
      </c>
      <c r="C78" s="77">
        <v>10</v>
      </c>
      <c r="D78" s="64">
        <f t="shared" si="12"/>
        <v>590</v>
      </c>
      <c r="E78" s="76">
        <v>1200</v>
      </c>
      <c r="F78" s="77">
        <v>21</v>
      </c>
      <c r="G78" s="64">
        <f t="shared" si="13"/>
        <v>1221</v>
      </c>
      <c r="H78" s="83">
        <f t="shared" si="14"/>
        <v>2.0689655172413794</v>
      </c>
      <c r="I78" s="80">
        <f t="shared" si="11"/>
        <v>2.1</v>
      </c>
      <c r="J78" s="81">
        <f t="shared" si="15"/>
        <v>2.0694915254237287</v>
      </c>
      <c r="K78" s="139"/>
      <c r="L78" s="139"/>
    </row>
    <row r="79" spans="1:12" ht="12" customHeight="1">
      <c r="A79" s="13" t="s">
        <v>12</v>
      </c>
      <c r="B79" s="76">
        <v>200</v>
      </c>
      <c r="C79" s="77">
        <v>50</v>
      </c>
      <c r="D79" s="64">
        <f t="shared" si="12"/>
        <v>250</v>
      </c>
      <c r="E79" s="76">
        <v>536</v>
      </c>
      <c r="F79" s="77">
        <v>175</v>
      </c>
      <c r="G79" s="64">
        <f t="shared" si="13"/>
        <v>711</v>
      </c>
      <c r="H79" s="83">
        <f t="shared" si="14"/>
        <v>2.68</v>
      </c>
      <c r="I79" s="80">
        <f>F79/C79</f>
        <v>3.5</v>
      </c>
      <c r="J79" s="81">
        <f t="shared" si="15"/>
        <v>2.844</v>
      </c>
      <c r="K79" s="139"/>
      <c r="L79" s="139"/>
    </row>
    <row r="80" spans="1:12" ht="12" customHeight="1">
      <c r="A80" s="13" t="s">
        <v>68</v>
      </c>
      <c r="B80" s="76">
        <v>200</v>
      </c>
      <c r="C80" s="77">
        <v>40</v>
      </c>
      <c r="D80" s="64">
        <f t="shared" si="12"/>
        <v>240</v>
      </c>
      <c r="E80" s="76">
        <v>395</v>
      </c>
      <c r="F80" s="77">
        <v>34</v>
      </c>
      <c r="G80" s="64">
        <f t="shared" si="13"/>
        <v>429</v>
      </c>
      <c r="H80" s="83">
        <f t="shared" si="14"/>
        <v>1.975</v>
      </c>
      <c r="I80" s="80">
        <f>F80/C80</f>
        <v>0.85</v>
      </c>
      <c r="J80" s="81">
        <f t="shared" si="15"/>
        <v>1.7875</v>
      </c>
      <c r="K80" s="139"/>
      <c r="L80" s="139"/>
    </row>
    <row r="81" spans="1:12" ht="12" customHeight="1">
      <c r="A81" s="13" t="s">
        <v>11</v>
      </c>
      <c r="B81" s="76">
        <v>980</v>
      </c>
      <c r="C81" s="77">
        <v>200</v>
      </c>
      <c r="D81" s="64">
        <f t="shared" si="12"/>
        <v>1180</v>
      </c>
      <c r="E81" s="76">
        <v>1731</v>
      </c>
      <c r="F81" s="77">
        <v>107</v>
      </c>
      <c r="G81" s="64">
        <f t="shared" si="13"/>
        <v>1838</v>
      </c>
      <c r="H81" s="83">
        <f t="shared" si="14"/>
        <v>1.7663265306122449</v>
      </c>
      <c r="I81" s="80">
        <f>F81/C81</f>
        <v>0.535</v>
      </c>
      <c r="J81" s="81">
        <f t="shared" si="15"/>
        <v>1.5576271186440678</v>
      </c>
      <c r="K81" s="139"/>
      <c r="L81" s="139"/>
    </row>
    <row r="82" spans="1:12" ht="12" customHeight="1">
      <c r="A82" s="37" t="s">
        <v>69</v>
      </c>
      <c r="B82" s="38">
        <f>SUM(B83:B87)</f>
        <v>1152</v>
      </c>
      <c r="C82" s="39">
        <f>SUM(C83:C87)</f>
        <v>730</v>
      </c>
      <c r="D82" s="51">
        <f t="shared" si="12"/>
        <v>1882</v>
      </c>
      <c r="E82" s="38">
        <f>SUM(E83:E87)</f>
        <v>3366</v>
      </c>
      <c r="F82" s="39">
        <f>SUM(F83:F87)</f>
        <v>891</v>
      </c>
      <c r="G82" s="51">
        <f t="shared" si="13"/>
        <v>4257</v>
      </c>
      <c r="H82" s="41">
        <f t="shared" si="14"/>
        <v>2.921875</v>
      </c>
      <c r="I82" s="45">
        <f>F82/C82</f>
        <v>1.2205479452054795</v>
      </c>
      <c r="J82" s="46">
        <f t="shared" si="15"/>
        <v>2.2619553666312435</v>
      </c>
      <c r="K82" s="144"/>
      <c r="L82" s="144"/>
    </row>
    <row r="83" spans="1:12" ht="12" customHeight="1">
      <c r="A83" s="13" t="s">
        <v>11</v>
      </c>
      <c r="B83" s="76">
        <v>300</v>
      </c>
      <c r="C83" s="77">
        <v>100</v>
      </c>
      <c r="D83" s="64">
        <f t="shared" si="12"/>
        <v>400</v>
      </c>
      <c r="E83" s="76">
        <v>791</v>
      </c>
      <c r="F83" s="77">
        <v>242</v>
      </c>
      <c r="G83" s="64">
        <f t="shared" si="13"/>
        <v>1033</v>
      </c>
      <c r="H83" s="83">
        <f t="shared" si="14"/>
        <v>2.6366666666666667</v>
      </c>
      <c r="I83" s="80">
        <f>F83/C83</f>
        <v>2.42</v>
      </c>
      <c r="J83" s="81">
        <f t="shared" si="15"/>
        <v>2.5825</v>
      </c>
      <c r="K83" s="138" t="s">
        <v>148</v>
      </c>
      <c r="L83" s="138"/>
    </row>
    <row r="84" spans="1:12" ht="12" customHeight="1">
      <c r="A84" s="13" t="s">
        <v>16</v>
      </c>
      <c r="B84" s="76">
        <v>262</v>
      </c>
      <c r="C84" s="77">
        <v>200</v>
      </c>
      <c r="D84" s="64">
        <f t="shared" si="12"/>
        <v>462</v>
      </c>
      <c r="E84" s="76">
        <v>1231</v>
      </c>
      <c r="F84" s="77">
        <v>265</v>
      </c>
      <c r="G84" s="64">
        <f t="shared" si="13"/>
        <v>1496</v>
      </c>
      <c r="H84" s="83">
        <f t="shared" si="14"/>
        <v>4.698473282442748</v>
      </c>
      <c r="I84" s="80">
        <f aca="true" t="shared" si="16" ref="I84:I126">F84/C84</f>
        <v>1.325</v>
      </c>
      <c r="J84" s="81">
        <f t="shared" si="15"/>
        <v>3.238095238095238</v>
      </c>
      <c r="K84" s="138" t="s">
        <v>145</v>
      </c>
      <c r="L84" s="138"/>
    </row>
    <row r="85" spans="1:12" ht="12" customHeight="1">
      <c r="A85" s="13" t="s">
        <v>70</v>
      </c>
      <c r="B85" s="76">
        <v>380</v>
      </c>
      <c r="C85" s="77">
        <v>190</v>
      </c>
      <c r="D85" s="64">
        <f t="shared" si="12"/>
        <v>570</v>
      </c>
      <c r="E85" s="76">
        <v>579</v>
      </c>
      <c r="F85" s="77">
        <v>97</v>
      </c>
      <c r="G85" s="64">
        <f t="shared" si="13"/>
        <v>676</v>
      </c>
      <c r="H85" s="83">
        <f t="shared" si="14"/>
        <v>1.5236842105263158</v>
      </c>
      <c r="I85" s="80">
        <f t="shared" si="16"/>
        <v>0.5105263157894737</v>
      </c>
      <c r="J85" s="81">
        <f t="shared" si="15"/>
        <v>1.1859649122807017</v>
      </c>
      <c r="K85" s="138" t="s">
        <v>148</v>
      </c>
      <c r="L85" s="138"/>
    </row>
    <row r="86" spans="1:12" ht="12" customHeight="1">
      <c r="A86" s="17" t="s">
        <v>71</v>
      </c>
      <c r="B86" s="76">
        <v>60</v>
      </c>
      <c r="C86" s="77">
        <v>40</v>
      </c>
      <c r="D86" s="64">
        <f t="shared" si="12"/>
        <v>100</v>
      </c>
      <c r="E86" s="76">
        <v>16</v>
      </c>
      <c r="F86" s="77">
        <v>3</v>
      </c>
      <c r="G86" s="64">
        <f t="shared" si="13"/>
        <v>19</v>
      </c>
      <c r="H86" s="83">
        <f t="shared" si="14"/>
        <v>0.26666666666666666</v>
      </c>
      <c r="I86" s="80">
        <f t="shared" si="16"/>
        <v>0.075</v>
      </c>
      <c r="J86" s="81">
        <f t="shared" si="15"/>
        <v>0.19</v>
      </c>
      <c r="K86" s="138" t="s">
        <v>177</v>
      </c>
      <c r="L86" s="138"/>
    </row>
    <row r="87" spans="1:12" ht="12" customHeight="1">
      <c r="A87" s="44" t="s">
        <v>12</v>
      </c>
      <c r="B87" s="78">
        <v>150</v>
      </c>
      <c r="C87" s="79">
        <v>200</v>
      </c>
      <c r="D87" s="75">
        <f t="shared" si="12"/>
        <v>350</v>
      </c>
      <c r="E87" s="78">
        <v>749</v>
      </c>
      <c r="F87" s="79">
        <v>284</v>
      </c>
      <c r="G87" s="75">
        <f t="shared" si="13"/>
        <v>1033</v>
      </c>
      <c r="H87" s="84">
        <f t="shared" si="14"/>
        <v>4.993333333333333</v>
      </c>
      <c r="I87" s="80">
        <f t="shared" si="16"/>
        <v>1.42</v>
      </c>
      <c r="J87" s="86">
        <f t="shared" si="15"/>
        <v>2.9514285714285715</v>
      </c>
      <c r="K87" s="153"/>
      <c r="L87" s="153"/>
    </row>
    <row r="88" spans="1:12" ht="12" customHeight="1">
      <c r="A88" s="37" t="s">
        <v>72</v>
      </c>
      <c r="B88" s="38">
        <f>SUM(B89:B94)</f>
        <v>2508</v>
      </c>
      <c r="C88" s="39">
        <f>SUM(C89:C94)</f>
        <v>1210</v>
      </c>
      <c r="D88" s="51">
        <f t="shared" si="12"/>
        <v>3718</v>
      </c>
      <c r="E88" s="38">
        <f>SUM(E89:E94)</f>
        <v>5639</v>
      </c>
      <c r="F88" s="40"/>
      <c r="G88" s="53"/>
      <c r="H88" s="41">
        <f t="shared" si="14"/>
        <v>2.2484051036682615</v>
      </c>
      <c r="I88" s="42"/>
      <c r="J88" s="43"/>
      <c r="K88" s="150"/>
      <c r="L88" s="150"/>
    </row>
    <row r="89" spans="1:12" ht="12" customHeight="1">
      <c r="A89" s="13" t="s">
        <v>16</v>
      </c>
      <c r="B89" s="76">
        <v>485</v>
      </c>
      <c r="C89" s="77">
        <v>265</v>
      </c>
      <c r="D89" s="64">
        <f t="shared" si="12"/>
        <v>750</v>
      </c>
      <c r="E89" s="76">
        <v>1108</v>
      </c>
      <c r="F89" s="77">
        <v>266</v>
      </c>
      <c r="G89" s="64">
        <f aca="true" t="shared" si="17" ref="G89:G114">E89+F89</f>
        <v>1374</v>
      </c>
      <c r="H89" s="83">
        <f t="shared" si="14"/>
        <v>2.2845360824742267</v>
      </c>
      <c r="I89" s="80">
        <f t="shared" si="16"/>
        <v>1.0037735849056604</v>
      </c>
      <c r="J89" s="81">
        <f t="shared" si="15"/>
        <v>1.832</v>
      </c>
      <c r="K89" s="139"/>
      <c r="L89" s="139"/>
    </row>
    <row r="90" spans="1:12" ht="12" customHeight="1">
      <c r="A90" s="13" t="s">
        <v>58</v>
      </c>
      <c r="B90" s="76">
        <v>470</v>
      </c>
      <c r="C90" s="77">
        <v>150</v>
      </c>
      <c r="D90" s="64">
        <f t="shared" si="12"/>
        <v>620</v>
      </c>
      <c r="E90" s="76">
        <v>1424</v>
      </c>
      <c r="F90" s="77">
        <v>169</v>
      </c>
      <c r="G90" s="64">
        <f t="shared" si="17"/>
        <v>1593</v>
      </c>
      <c r="H90" s="83">
        <f t="shared" si="14"/>
        <v>3.029787234042553</v>
      </c>
      <c r="I90" s="80">
        <f t="shared" si="16"/>
        <v>1.1266666666666667</v>
      </c>
      <c r="J90" s="81">
        <f t="shared" si="15"/>
        <v>2.5693548387096774</v>
      </c>
      <c r="K90" s="139"/>
      <c r="L90" s="139"/>
    </row>
    <row r="91" spans="1:12" ht="12" customHeight="1">
      <c r="A91" s="13" t="s">
        <v>73</v>
      </c>
      <c r="B91" s="76">
        <v>653</v>
      </c>
      <c r="C91" s="77">
        <v>385</v>
      </c>
      <c r="D91" s="64">
        <f t="shared" si="12"/>
        <v>1038</v>
      </c>
      <c r="E91" s="76">
        <v>1446</v>
      </c>
      <c r="F91" s="77">
        <v>324</v>
      </c>
      <c r="G91" s="64">
        <f t="shared" si="17"/>
        <v>1770</v>
      </c>
      <c r="H91" s="83">
        <f t="shared" si="14"/>
        <v>2.214395099540582</v>
      </c>
      <c r="I91" s="80">
        <f t="shared" si="16"/>
        <v>0.8415584415584415</v>
      </c>
      <c r="J91" s="81">
        <f t="shared" si="15"/>
        <v>1.7052023121387283</v>
      </c>
      <c r="K91" s="139"/>
      <c r="L91" s="139"/>
    </row>
    <row r="92" spans="1:12" ht="12" customHeight="1">
      <c r="A92" s="16" t="s">
        <v>74</v>
      </c>
      <c r="B92" s="76">
        <v>150</v>
      </c>
      <c r="C92" s="77">
        <v>30</v>
      </c>
      <c r="D92" s="64">
        <f t="shared" si="12"/>
        <v>180</v>
      </c>
      <c r="E92" s="76">
        <v>473</v>
      </c>
      <c r="F92" s="25"/>
      <c r="G92" s="27"/>
      <c r="H92" s="83">
        <f t="shared" si="14"/>
        <v>3.1533333333333333</v>
      </c>
      <c r="I92" s="31"/>
      <c r="J92" s="32"/>
      <c r="K92" s="146" t="s">
        <v>165</v>
      </c>
      <c r="L92" s="146"/>
    </row>
    <row r="93" spans="1:12" ht="12" customHeight="1">
      <c r="A93" s="13" t="s">
        <v>66</v>
      </c>
      <c r="B93" s="76">
        <v>620</v>
      </c>
      <c r="C93" s="77">
        <v>230</v>
      </c>
      <c r="D93" s="64">
        <f t="shared" si="12"/>
        <v>850</v>
      </c>
      <c r="E93" s="76">
        <v>617</v>
      </c>
      <c r="F93" s="77">
        <v>100</v>
      </c>
      <c r="G93" s="64">
        <f t="shared" si="17"/>
        <v>717</v>
      </c>
      <c r="H93" s="83">
        <f t="shared" si="14"/>
        <v>0.9951612903225806</v>
      </c>
      <c r="I93" s="80">
        <f t="shared" si="16"/>
        <v>0.43478260869565216</v>
      </c>
      <c r="J93" s="81">
        <f t="shared" si="15"/>
        <v>0.8435294117647059</v>
      </c>
      <c r="K93" s="152"/>
      <c r="L93" s="152"/>
    </row>
    <row r="94" spans="1:12" ht="12" customHeight="1">
      <c r="A94" s="13" t="s">
        <v>12</v>
      </c>
      <c r="B94" s="76">
        <v>130</v>
      </c>
      <c r="C94" s="77">
        <v>150</v>
      </c>
      <c r="D94" s="64">
        <f t="shared" si="12"/>
        <v>280</v>
      </c>
      <c r="E94" s="76">
        <v>571</v>
      </c>
      <c r="F94" s="77">
        <v>197</v>
      </c>
      <c r="G94" s="64">
        <f t="shared" si="17"/>
        <v>768</v>
      </c>
      <c r="H94" s="83">
        <f t="shared" si="14"/>
        <v>4.392307692307693</v>
      </c>
      <c r="I94" s="80">
        <f t="shared" si="16"/>
        <v>1.3133333333333332</v>
      </c>
      <c r="J94" s="81">
        <f t="shared" si="15"/>
        <v>2.742857142857143</v>
      </c>
      <c r="K94" s="139"/>
      <c r="L94" s="139"/>
    </row>
    <row r="95" spans="1:12" ht="12" customHeight="1">
      <c r="A95" s="37" t="s">
        <v>75</v>
      </c>
      <c r="B95" s="38">
        <f>SUM(B96:B100)</f>
        <v>2305</v>
      </c>
      <c r="C95" s="39">
        <f>SUM(C96:C100)</f>
        <v>1185</v>
      </c>
      <c r="D95" s="51">
        <f t="shared" si="12"/>
        <v>3490</v>
      </c>
      <c r="E95" s="38">
        <f>SUM(E96:E100)</f>
        <v>6667</v>
      </c>
      <c r="F95" s="39">
        <f>SUM(F96:F100)</f>
        <v>911</v>
      </c>
      <c r="G95" s="51">
        <f t="shared" si="17"/>
        <v>7578</v>
      </c>
      <c r="H95" s="41">
        <f t="shared" si="14"/>
        <v>2.892407809110629</v>
      </c>
      <c r="I95" s="45">
        <f t="shared" si="16"/>
        <v>0.7687763713080169</v>
      </c>
      <c r="J95" s="46">
        <f t="shared" si="15"/>
        <v>2.17134670487106</v>
      </c>
      <c r="K95" s="144"/>
      <c r="L95" s="144"/>
    </row>
    <row r="96" spans="1:12" ht="12" customHeight="1">
      <c r="A96" s="13" t="s">
        <v>16</v>
      </c>
      <c r="B96" s="76">
        <v>530</v>
      </c>
      <c r="C96" s="77">
        <v>190</v>
      </c>
      <c r="D96" s="64">
        <f t="shared" si="12"/>
        <v>720</v>
      </c>
      <c r="E96" s="76">
        <v>1141</v>
      </c>
      <c r="F96" s="77">
        <v>145</v>
      </c>
      <c r="G96" s="64">
        <f t="shared" si="17"/>
        <v>1286</v>
      </c>
      <c r="H96" s="83">
        <f t="shared" si="14"/>
        <v>2.1528301886792454</v>
      </c>
      <c r="I96" s="80">
        <f t="shared" si="16"/>
        <v>0.7631578947368421</v>
      </c>
      <c r="J96" s="81">
        <f t="shared" si="15"/>
        <v>1.7861111111111112</v>
      </c>
      <c r="K96" s="139"/>
      <c r="L96" s="139"/>
    </row>
    <row r="97" spans="1:12" ht="12" customHeight="1">
      <c r="A97" s="13" t="s">
        <v>66</v>
      </c>
      <c r="B97" s="76">
        <v>500</v>
      </c>
      <c r="C97" s="77">
        <v>90</v>
      </c>
      <c r="D97" s="64">
        <f t="shared" si="12"/>
        <v>590</v>
      </c>
      <c r="E97" s="76">
        <v>1072</v>
      </c>
      <c r="F97" s="77">
        <v>119</v>
      </c>
      <c r="G97" s="64">
        <f t="shared" si="17"/>
        <v>1191</v>
      </c>
      <c r="H97" s="83">
        <f t="shared" si="14"/>
        <v>2.144</v>
      </c>
      <c r="I97" s="80">
        <f t="shared" si="16"/>
        <v>1.3222222222222222</v>
      </c>
      <c r="J97" s="81">
        <f t="shared" si="15"/>
        <v>2.01864406779661</v>
      </c>
      <c r="K97" s="139"/>
      <c r="L97" s="139"/>
    </row>
    <row r="98" spans="1:12" ht="12" customHeight="1">
      <c r="A98" s="16" t="s">
        <v>11</v>
      </c>
      <c r="B98" s="76">
        <v>825</v>
      </c>
      <c r="C98" s="77">
        <v>675</v>
      </c>
      <c r="D98" s="64">
        <f t="shared" si="12"/>
        <v>1500</v>
      </c>
      <c r="E98" s="76">
        <v>2841</v>
      </c>
      <c r="F98" s="77">
        <v>458</v>
      </c>
      <c r="G98" s="64">
        <f t="shared" si="17"/>
        <v>3299</v>
      </c>
      <c r="H98" s="83">
        <f t="shared" si="14"/>
        <v>3.443636363636364</v>
      </c>
      <c r="I98" s="80">
        <f t="shared" si="16"/>
        <v>0.6785185185185185</v>
      </c>
      <c r="J98" s="81">
        <f t="shared" si="15"/>
        <v>2.199333333333333</v>
      </c>
      <c r="K98" s="139"/>
      <c r="L98" s="139"/>
    </row>
    <row r="99" spans="1:12" ht="12" customHeight="1">
      <c r="A99" s="13" t="s">
        <v>76</v>
      </c>
      <c r="B99" s="76">
        <v>240</v>
      </c>
      <c r="C99" s="77">
        <v>220</v>
      </c>
      <c r="D99" s="64">
        <f t="shared" si="12"/>
        <v>460</v>
      </c>
      <c r="E99" s="76">
        <v>1384</v>
      </c>
      <c r="F99" s="77">
        <v>180</v>
      </c>
      <c r="G99" s="64">
        <f t="shared" si="17"/>
        <v>1564</v>
      </c>
      <c r="H99" s="83">
        <f t="shared" si="14"/>
        <v>5.766666666666667</v>
      </c>
      <c r="I99" s="80">
        <f t="shared" si="16"/>
        <v>0.8181818181818182</v>
      </c>
      <c r="J99" s="81">
        <f t="shared" si="15"/>
        <v>3.4</v>
      </c>
      <c r="K99" s="139"/>
      <c r="L99" s="139"/>
    </row>
    <row r="100" spans="1:12" ht="12" customHeight="1">
      <c r="A100" s="13" t="s">
        <v>77</v>
      </c>
      <c r="B100" s="76">
        <v>210</v>
      </c>
      <c r="C100" s="77">
        <v>10</v>
      </c>
      <c r="D100" s="64">
        <f t="shared" si="12"/>
        <v>220</v>
      </c>
      <c r="E100" s="76">
        <v>229</v>
      </c>
      <c r="F100" s="77">
        <v>9</v>
      </c>
      <c r="G100" s="64">
        <f t="shared" si="17"/>
        <v>238</v>
      </c>
      <c r="H100" s="83">
        <f t="shared" si="14"/>
        <v>1.0904761904761904</v>
      </c>
      <c r="I100" s="80">
        <f t="shared" si="16"/>
        <v>0.9</v>
      </c>
      <c r="J100" s="81">
        <f t="shared" si="15"/>
        <v>1.0818181818181818</v>
      </c>
      <c r="K100" s="138" t="s">
        <v>171</v>
      </c>
      <c r="L100" s="138"/>
    </row>
    <row r="101" spans="1:12" ht="12" customHeight="1">
      <c r="A101" s="37" t="s">
        <v>78</v>
      </c>
      <c r="B101" s="38">
        <f>SUM(B102:B110)</f>
        <v>2255</v>
      </c>
      <c r="C101" s="39">
        <f>SUM(C102:C110)</f>
        <v>960</v>
      </c>
      <c r="D101" s="51">
        <f t="shared" si="12"/>
        <v>3215</v>
      </c>
      <c r="E101" s="38">
        <f>SUM(E102:E110)</f>
        <v>6525</v>
      </c>
      <c r="F101" s="39">
        <f>SUM(F102:F110)</f>
        <v>791</v>
      </c>
      <c r="G101" s="51">
        <f t="shared" si="17"/>
        <v>7316</v>
      </c>
      <c r="H101" s="41">
        <f t="shared" si="14"/>
        <v>2.893569844789357</v>
      </c>
      <c r="I101" s="45">
        <f t="shared" si="16"/>
        <v>0.8239583333333333</v>
      </c>
      <c r="J101" s="46">
        <f t="shared" si="15"/>
        <v>2.275583203732504</v>
      </c>
      <c r="K101" s="144"/>
      <c r="L101" s="144"/>
    </row>
    <row r="102" spans="1:12" ht="12" customHeight="1">
      <c r="A102" s="13" t="s">
        <v>174</v>
      </c>
      <c r="B102" s="76">
        <v>30</v>
      </c>
      <c r="C102" s="77">
        <v>0</v>
      </c>
      <c r="D102" s="64">
        <f>B102+C102</f>
        <v>30</v>
      </c>
      <c r="E102" s="76">
        <v>28</v>
      </c>
      <c r="F102" s="77">
        <v>0</v>
      </c>
      <c r="G102" s="64">
        <f>E102+F102</f>
        <v>28</v>
      </c>
      <c r="H102" s="83">
        <f>E102/B102</f>
        <v>0.9333333333333333</v>
      </c>
      <c r="I102" s="80" t="s">
        <v>122</v>
      </c>
      <c r="J102" s="81">
        <f>G102/D102</f>
        <v>0.9333333333333333</v>
      </c>
      <c r="K102" s="139"/>
      <c r="L102" s="139"/>
    </row>
    <row r="103" spans="1:12" ht="12" customHeight="1">
      <c r="A103" s="13" t="s">
        <v>79</v>
      </c>
      <c r="B103" s="76">
        <v>60</v>
      </c>
      <c r="C103" s="77">
        <v>80</v>
      </c>
      <c r="D103" s="64">
        <f t="shared" si="12"/>
        <v>140</v>
      </c>
      <c r="E103" s="76">
        <v>70</v>
      </c>
      <c r="F103" s="77">
        <v>26</v>
      </c>
      <c r="G103" s="64">
        <f t="shared" si="17"/>
        <v>96</v>
      </c>
      <c r="H103" s="83">
        <f t="shared" si="14"/>
        <v>1.1666666666666667</v>
      </c>
      <c r="I103" s="80">
        <f t="shared" si="16"/>
        <v>0.325</v>
      </c>
      <c r="J103" s="81">
        <f t="shared" si="15"/>
        <v>0.6857142857142857</v>
      </c>
      <c r="K103" s="138" t="s">
        <v>170</v>
      </c>
      <c r="L103" s="138"/>
    </row>
    <row r="104" spans="1:12" ht="12" customHeight="1">
      <c r="A104" s="13" t="s">
        <v>11</v>
      </c>
      <c r="B104" s="76">
        <v>680</v>
      </c>
      <c r="C104" s="77">
        <v>160</v>
      </c>
      <c r="D104" s="64">
        <f aca="true" t="shared" si="18" ref="D104:D117">B104+C104</f>
        <v>840</v>
      </c>
      <c r="E104" s="76">
        <v>2003</v>
      </c>
      <c r="F104" s="77">
        <v>91</v>
      </c>
      <c r="G104" s="64">
        <f t="shared" si="17"/>
        <v>2094</v>
      </c>
      <c r="H104" s="83">
        <f t="shared" si="14"/>
        <v>2.945588235294118</v>
      </c>
      <c r="I104" s="80">
        <f t="shared" si="16"/>
        <v>0.56875</v>
      </c>
      <c r="J104" s="81">
        <f t="shared" si="15"/>
        <v>2.492857142857143</v>
      </c>
      <c r="K104" s="138" t="s">
        <v>198</v>
      </c>
      <c r="L104" s="138"/>
    </row>
    <row r="105" spans="1:12" ht="12" customHeight="1">
      <c r="A105" s="13" t="s">
        <v>16</v>
      </c>
      <c r="B105" s="76">
        <v>150</v>
      </c>
      <c r="C105" s="77">
        <v>110</v>
      </c>
      <c r="D105" s="64">
        <f t="shared" si="18"/>
        <v>260</v>
      </c>
      <c r="E105" s="76">
        <v>580</v>
      </c>
      <c r="F105" s="77">
        <v>223</v>
      </c>
      <c r="G105" s="64">
        <f t="shared" si="17"/>
        <v>803</v>
      </c>
      <c r="H105" s="83">
        <f aca="true" t="shared" si="19" ref="H105:H116">E105/B105</f>
        <v>3.8666666666666667</v>
      </c>
      <c r="I105" s="80">
        <f t="shared" si="16"/>
        <v>2.0272727272727273</v>
      </c>
      <c r="J105" s="81">
        <f aca="true" t="shared" si="20" ref="J105:J116">G105/D105</f>
        <v>3.0884615384615386</v>
      </c>
      <c r="K105" s="139"/>
      <c r="L105" s="139"/>
    </row>
    <row r="106" spans="1:12" ht="12" customHeight="1">
      <c r="A106" s="13" t="s">
        <v>80</v>
      </c>
      <c r="B106" s="76">
        <v>95</v>
      </c>
      <c r="C106" s="77">
        <v>65</v>
      </c>
      <c r="D106" s="64">
        <f t="shared" si="18"/>
        <v>160</v>
      </c>
      <c r="E106" s="76">
        <v>157</v>
      </c>
      <c r="F106" s="77">
        <v>57</v>
      </c>
      <c r="G106" s="64">
        <f t="shared" si="17"/>
        <v>214</v>
      </c>
      <c r="H106" s="83">
        <f t="shared" si="19"/>
        <v>1.6526315789473685</v>
      </c>
      <c r="I106" s="80">
        <f t="shared" si="16"/>
        <v>0.8769230769230769</v>
      </c>
      <c r="J106" s="81">
        <f t="shared" si="20"/>
        <v>1.3375</v>
      </c>
      <c r="K106" s="139"/>
      <c r="L106" s="139"/>
    </row>
    <row r="107" spans="1:12" ht="12" customHeight="1">
      <c r="A107" s="13" t="s">
        <v>81</v>
      </c>
      <c r="B107" s="76">
        <v>570</v>
      </c>
      <c r="C107" s="77">
        <v>150</v>
      </c>
      <c r="D107" s="64">
        <f t="shared" si="18"/>
        <v>720</v>
      </c>
      <c r="E107" s="76">
        <v>960</v>
      </c>
      <c r="F107" s="77">
        <v>111</v>
      </c>
      <c r="G107" s="64">
        <f t="shared" si="17"/>
        <v>1071</v>
      </c>
      <c r="H107" s="83">
        <f t="shared" si="19"/>
        <v>1.6842105263157894</v>
      </c>
      <c r="I107" s="80">
        <f t="shared" si="16"/>
        <v>0.74</v>
      </c>
      <c r="J107" s="81">
        <f t="shared" si="20"/>
        <v>1.4875</v>
      </c>
      <c r="K107" s="138" t="s">
        <v>197</v>
      </c>
      <c r="L107" s="138"/>
    </row>
    <row r="108" spans="1:12" ht="12" customHeight="1">
      <c r="A108" s="13" t="s">
        <v>130</v>
      </c>
      <c r="B108" s="76">
        <v>210</v>
      </c>
      <c r="C108" s="77">
        <v>60</v>
      </c>
      <c r="D108" s="64">
        <f t="shared" si="18"/>
        <v>270</v>
      </c>
      <c r="E108" s="76">
        <v>789</v>
      </c>
      <c r="F108" s="77">
        <v>41</v>
      </c>
      <c r="G108" s="64">
        <f t="shared" si="17"/>
        <v>830</v>
      </c>
      <c r="H108" s="83">
        <f t="shared" si="19"/>
        <v>3.757142857142857</v>
      </c>
      <c r="I108" s="80">
        <f t="shared" si="16"/>
        <v>0.6833333333333333</v>
      </c>
      <c r="J108" s="81">
        <f t="shared" si="20"/>
        <v>3.074074074074074</v>
      </c>
      <c r="K108" s="139"/>
      <c r="L108" s="139"/>
    </row>
    <row r="109" spans="1:12" ht="12" customHeight="1">
      <c r="A109" s="13" t="s">
        <v>83</v>
      </c>
      <c r="B109" s="76">
        <v>320</v>
      </c>
      <c r="C109" s="77">
        <v>270</v>
      </c>
      <c r="D109" s="64">
        <f t="shared" si="18"/>
        <v>590</v>
      </c>
      <c r="E109" s="76">
        <v>1769</v>
      </c>
      <c r="F109" s="77">
        <v>220</v>
      </c>
      <c r="G109" s="64">
        <f t="shared" si="17"/>
        <v>1989</v>
      </c>
      <c r="H109" s="83">
        <f t="shared" si="19"/>
        <v>5.528125</v>
      </c>
      <c r="I109" s="80">
        <f t="shared" si="16"/>
        <v>0.8148148148148148</v>
      </c>
      <c r="J109" s="81">
        <f t="shared" si="20"/>
        <v>3.371186440677966</v>
      </c>
      <c r="K109" s="146" t="s">
        <v>176</v>
      </c>
      <c r="L109" s="146"/>
    </row>
    <row r="110" spans="1:12" ht="12" customHeight="1">
      <c r="A110" s="16" t="s">
        <v>84</v>
      </c>
      <c r="B110" s="76">
        <v>140</v>
      </c>
      <c r="C110" s="77">
        <v>65</v>
      </c>
      <c r="D110" s="64">
        <f t="shared" si="18"/>
        <v>205</v>
      </c>
      <c r="E110" s="76">
        <v>169</v>
      </c>
      <c r="F110" s="77">
        <v>22</v>
      </c>
      <c r="G110" s="64">
        <f t="shared" si="17"/>
        <v>191</v>
      </c>
      <c r="H110" s="83">
        <f t="shared" si="19"/>
        <v>1.207142857142857</v>
      </c>
      <c r="I110" s="90">
        <f t="shared" si="16"/>
        <v>0.3384615384615385</v>
      </c>
      <c r="J110" s="81">
        <f t="shared" si="20"/>
        <v>0.9317073170731708</v>
      </c>
      <c r="K110" s="138" t="s">
        <v>175</v>
      </c>
      <c r="L110" s="138"/>
    </row>
    <row r="111" spans="1:12" ht="12" customHeight="1">
      <c r="A111" s="37" t="s">
        <v>85</v>
      </c>
      <c r="B111" s="38">
        <f>SUM(B112:B114)</f>
        <v>130</v>
      </c>
      <c r="C111" s="39">
        <f>SUM(C112:C114)</f>
        <v>0</v>
      </c>
      <c r="D111" s="51">
        <f t="shared" si="18"/>
        <v>130</v>
      </c>
      <c r="E111" s="38">
        <f>SUM(E112:E114)</f>
        <v>490</v>
      </c>
      <c r="F111" s="39">
        <f>SUM(F112:F114)</f>
        <v>0</v>
      </c>
      <c r="G111" s="51">
        <f t="shared" si="17"/>
        <v>490</v>
      </c>
      <c r="H111" s="41">
        <f t="shared" si="19"/>
        <v>3.769230769230769</v>
      </c>
      <c r="I111" s="45" t="s">
        <v>122</v>
      </c>
      <c r="J111" s="46">
        <f t="shared" si="20"/>
        <v>3.769230769230769</v>
      </c>
      <c r="K111" s="144"/>
      <c r="L111" s="144"/>
    </row>
    <row r="112" spans="1:12" ht="12" customHeight="1">
      <c r="A112" s="16" t="s">
        <v>86</v>
      </c>
      <c r="B112" s="76">
        <v>48</v>
      </c>
      <c r="C112" s="77">
        <v>0</v>
      </c>
      <c r="D112" s="64">
        <f t="shared" si="18"/>
        <v>48</v>
      </c>
      <c r="E112" s="76">
        <v>69</v>
      </c>
      <c r="F112" s="77">
        <v>0</v>
      </c>
      <c r="G112" s="64">
        <f t="shared" si="17"/>
        <v>69</v>
      </c>
      <c r="H112" s="83">
        <f t="shared" si="19"/>
        <v>1.4375</v>
      </c>
      <c r="I112" s="80" t="s">
        <v>122</v>
      </c>
      <c r="J112" s="81">
        <f t="shared" si="20"/>
        <v>1.4375</v>
      </c>
      <c r="K112" s="149" t="s">
        <v>142</v>
      </c>
      <c r="L112" s="149"/>
    </row>
    <row r="113" spans="1:12" ht="12" customHeight="1">
      <c r="A113" s="16" t="s">
        <v>87</v>
      </c>
      <c r="B113" s="76">
        <v>42</v>
      </c>
      <c r="C113" s="77">
        <v>0</v>
      </c>
      <c r="D113" s="64">
        <f t="shared" si="18"/>
        <v>42</v>
      </c>
      <c r="E113" s="76">
        <v>196</v>
      </c>
      <c r="F113" s="77">
        <v>0</v>
      </c>
      <c r="G113" s="64">
        <f t="shared" si="17"/>
        <v>196</v>
      </c>
      <c r="H113" s="83">
        <f t="shared" si="19"/>
        <v>4.666666666666667</v>
      </c>
      <c r="I113" s="80" t="s">
        <v>122</v>
      </c>
      <c r="J113" s="81">
        <f t="shared" si="20"/>
        <v>4.666666666666667</v>
      </c>
      <c r="K113" s="149" t="s">
        <v>143</v>
      </c>
      <c r="L113" s="149"/>
    </row>
    <row r="114" spans="1:12" ht="12" customHeight="1">
      <c r="A114" s="103" t="s">
        <v>88</v>
      </c>
      <c r="B114" s="87">
        <v>40</v>
      </c>
      <c r="C114" s="88">
        <v>0</v>
      </c>
      <c r="D114" s="89">
        <f t="shared" si="18"/>
        <v>40</v>
      </c>
      <c r="E114" s="87">
        <v>225</v>
      </c>
      <c r="F114" s="88">
        <v>0</v>
      </c>
      <c r="G114" s="89">
        <f t="shared" si="17"/>
        <v>225</v>
      </c>
      <c r="H114" s="104">
        <f t="shared" si="19"/>
        <v>5.625</v>
      </c>
      <c r="I114" s="90" t="s">
        <v>122</v>
      </c>
      <c r="J114" s="105">
        <f t="shared" si="20"/>
        <v>5.625</v>
      </c>
      <c r="K114" s="149" t="s">
        <v>144</v>
      </c>
      <c r="L114" s="149"/>
    </row>
    <row r="115" spans="1:12" ht="12" customHeight="1">
      <c r="A115" s="37" t="s">
        <v>89</v>
      </c>
      <c r="B115" s="38">
        <f>SUM(B116:B121)</f>
        <v>1500</v>
      </c>
      <c r="C115" s="39">
        <f>SUM(C116:C121)</f>
        <v>870</v>
      </c>
      <c r="D115" s="51">
        <f t="shared" si="18"/>
        <v>2370</v>
      </c>
      <c r="E115" s="52"/>
      <c r="F115" s="40"/>
      <c r="G115" s="53"/>
      <c r="H115" s="54"/>
      <c r="I115" s="42"/>
      <c r="J115" s="43"/>
      <c r="K115" s="150"/>
      <c r="L115" s="150"/>
    </row>
    <row r="116" spans="1:12" ht="12" customHeight="1">
      <c r="A116" s="13" t="s">
        <v>44</v>
      </c>
      <c r="B116" s="76">
        <v>140</v>
      </c>
      <c r="C116" s="77">
        <v>40</v>
      </c>
      <c r="D116" s="64">
        <f t="shared" si="18"/>
        <v>180</v>
      </c>
      <c r="E116" s="76">
        <v>66</v>
      </c>
      <c r="F116" s="77">
        <v>16</v>
      </c>
      <c r="G116" s="64">
        <f>SUM(E116:F116)</f>
        <v>82</v>
      </c>
      <c r="H116" s="83">
        <f t="shared" si="19"/>
        <v>0.4714285714285714</v>
      </c>
      <c r="I116" s="80">
        <f t="shared" si="16"/>
        <v>0.4</v>
      </c>
      <c r="J116" s="81">
        <f t="shared" si="20"/>
        <v>0.45555555555555555</v>
      </c>
      <c r="K116" s="138" t="s">
        <v>199</v>
      </c>
      <c r="L116" s="138"/>
    </row>
    <row r="117" spans="1:12" ht="12" customHeight="1">
      <c r="A117" s="13" t="s">
        <v>90</v>
      </c>
      <c r="B117" s="78">
        <v>220</v>
      </c>
      <c r="C117" s="79">
        <v>110</v>
      </c>
      <c r="D117" s="75">
        <f t="shared" si="18"/>
        <v>330</v>
      </c>
      <c r="E117" s="97"/>
      <c r="F117" s="98"/>
      <c r="G117" s="99"/>
      <c r="H117" s="100"/>
      <c r="I117" s="112"/>
      <c r="J117" s="101"/>
      <c r="K117" s="113" t="s">
        <v>166</v>
      </c>
      <c r="L117" s="114" t="s">
        <v>167</v>
      </c>
    </row>
    <row r="118" spans="1:13" ht="12" customHeight="1">
      <c r="A118" s="16" t="s">
        <v>91</v>
      </c>
      <c r="B118" s="163" t="s">
        <v>168</v>
      </c>
      <c r="C118" s="164"/>
      <c r="D118" s="164"/>
      <c r="E118" s="164"/>
      <c r="F118" s="164"/>
      <c r="G118" s="164"/>
      <c r="H118" s="164"/>
      <c r="I118" s="164"/>
      <c r="J118" s="164"/>
      <c r="K118" s="152"/>
      <c r="L118" s="152"/>
      <c r="M118" s="121"/>
    </row>
    <row r="119" spans="1:13" ht="12" customHeight="1">
      <c r="A119" s="16" t="s">
        <v>92</v>
      </c>
      <c r="B119" s="115">
        <v>400</v>
      </c>
      <c r="C119" s="116">
        <v>300</v>
      </c>
      <c r="D119" s="117">
        <f aca="true" t="shared" si="21" ref="D119:D136">B119+C119</f>
        <v>700</v>
      </c>
      <c r="E119" s="115">
        <v>615</v>
      </c>
      <c r="F119" s="116">
        <v>120</v>
      </c>
      <c r="G119" s="117">
        <f>E119+F119</f>
        <v>735</v>
      </c>
      <c r="H119" s="118">
        <f aca="true" t="shared" si="22" ref="H119:J124">E119/B119</f>
        <v>1.5375</v>
      </c>
      <c r="I119" s="119">
        <f t="shared" si="16"/>
        <v>0.4</v>
      </c>
      <c r="J119" s="120">
        <f t="shared" si="22"/>
        <v>1.05</v>
      </c>
      <c r="K119" s="152"/>
      <c r="L119" s="152"/>
      <c r="M119" s="122"/>
    </row>
    <row r="120" spans="1:12" s="3" customFormat="1" ht="12" customHeight="1">
      <c r="A120" s="16" t="s">
        <v>93</v>
      </c>
      <c r="B120" s="76">
        <v>560</v>
      </c>
      <c r="C120" s="77">
        <v>280</v>
      </c>
      <c r="D120" s="64">
        <f t="shared" si="21"/>
        <v>840</v>
      </c>
      <c r="E120" s="76">
        <v>125</v>
      </c>
      <c r="F120" s="77">
        <v>31</v>
      </c>
      <c r="G120" s="64">
        <f>E120+F120</f>
        <v>156</v>
      </c>
      <c r="H120" s="83">
        <f t="shared" si="22"/>
        <v>0.22321428571428573</v>
      </c>
      <c r="I120" s="80">
        <f t="shared" si="16"/>
        <v>0.11071428571428571</v>
      </c>
      <c r="J120" s="81">
        <f t="shared" si="22"/>
        <v>0.18571428571428572</v>
      </c>
      <c r="K120" s="166" t="s">
        <v>169</v>
      </c>
      <c r="L120" s="167"/>
    </row>
    <row r="121" spans="1:12" ht="12" customHeight="1">
      <c r="A121" s="13" t="s">
        <v>82</v>
      </c>
      <c r="B121" s="76">
        <v>180</v>
      </c>
      <c r="C121" s="77">
        <v>140</v>
      </c>
      <c r="D121" s="64">
        <f t="shared" si="21"/>
        <v>320</v>
      </c>
      <c r="E121" s="76">
        <v>267</v>
      </c>
      <c r="F121" s="77">
        <v>38</v>
      </c>
      <c r="G121" s="64">
        <f>E121+F121</f>
        <v>305</v>
      </c>
      <c r="H121" s="83">
        <f t="shared" si="22"/>
        <v>1.4833333333333334</v>
      </c>
      <c r="I121" s="80">
        <f t="shared" si="16"/>
        <v>0.2714285714285714</v>
      </c>
      <c r="J121" s="81">
        <f t="shared" si="22"/>
        <v>0.953125</v>
      </c>
      <c r="K121" s="138" t="s">
        <v>152</v>
      </c>
      <c r="L121" s="155"/>
    </row>
    <row r="122" spans="1:12" ht="12" customHeight="1">
      <c r="A122" s="37" t="s">
        <v>94</v>
      </c>
      <c r="B122" s="38">
        <f>SUM(B123:B127)</f>
        <v>1220</v>
      </c>
      <c r="C122" s="39">
        <f>SUM(C123:C127)</f>
        <v>690</v>
      </c>
      <c r="D122" s="51">
        <f t="shared" si="21"/>
        <v>1910</v>
      </c>
      <c r="E122" s="38">
        <f>SUM(E123:E127)</f>
        <v>2351</v>
      </c>
      <c r="F122" s="39">
        <f>SUM(F123:F127)</f>
        <v>445</v>
      </c>
      <c r="G122" s="51">
        <f>E122+F122</f>
        <v>2796</v>
      </c>
      <c r="H122" s="41">
        <f t="shared" si="22"/>
        <v>1.9270491803278689</v>
      </c>
      <c r="I122" s="45">
        <f t="shared" si="16"/>
        <v>0.644927536231884</v>
      </c>
      <c r="J122" s="46">
        <f t="shared" si="22"/>
        <v>1.4638743455497383</v>
      </c>
      <c r="K122" s="144"/>
      <c r="L122" s="144"/>
    </row>
    <row r="123" spans="1:12" ht="12" customHeight="1">
      <c r="A123" s="16" t="s">
        <v>129</v>
      </c>
      <c r="B123" s="76">
        <v>115</v>
      </c>
      <c r="C123" s="77">
        <v>95</v>
      </c>
      <c r="D123" s="64">
        <f t="shared" si="21"/>
        <v>210</v>
      </c>
      <c r="E123" s="76">
        <v>228</v>
      </c>
      <c r="F123" s="77">
        <v>5</v>
      </c>
      <c r="G123" s="64">
        <f>SUM(E123:F123)</f>
        <v>233</v>
      </c>
      <c r="H123" s="83">
        <f t="shared" si="22"/>
        <v>1.982608695652174</v>
      </c>
      <c r="I123" s="80">
        <f t="shared" si="16"/>
        <v>0.05263157894736842</v>
      </c>
      <c r="J123" s="81">
        <f t="shared" si="22"/>
        <v>1.1095238095238096</v>
      </c>
      <c r="K123" s="138" t="s">
        <v>150</v>
      </c>
      <c r="L123" s="138"/>
    </row>
    <row r="124" spans="1:12" ht="12" customHeight="1">
      <c r="A124" s="13" t="s">
        <v>95</v>
      </c>
      <c r="B124" s="76">
        <v>200</v>
      </c>
      <c r="C124" s="77">
        <v>180</v>
      </c>
      <c r="D124" s="64">
        <f t="shared" si="21"/>
        <v>380</v>
      </c>
      <c r="E124" s="76">
        <v>1123</v>
      </c>
      <c r="F124" s="77">
        <v>223</v>
      </c>
      <c r="G124" s="64">
        <f aca="true" t="shared" si="23" ref="G124:G132">E124+F124</f>
        <v>1346</v>
      </c>
      <c r="H124" s="83">
        <f t="shared" si="22"/>
        <v>5.615</v>
      </c>
      <c r="I124" s="80">
        <f t="shared" si="16"/>
        <v>1.238888888888889</v>
      </c>
      <c r="J124" s="81">
        <f t="shared" si="22"/>
        <v>3.542105263157895</v>
      </c>
      <c r="K124" s="138" t="s">
        <v>150</v>
      </c>
      <c r="L124" s="138"/>
    </row>
    <row r="125" spans="1:12" ht="12" customHeight="1">
      <c r="A125" s="13" t="s">
        <v>66</v>
      </c>
      <c r="B125" s="76">
        <v>270</v>
      </c>
      <c r="C125" s="77">
        <v>50</v>
      </c>
      <c r="D125" s="64">
        <f t="shared" si="21"/>
        <v>320</v>
      </c>
      <c r="E125" s="76">
        <v>92</v>
      </c>
      <c r="F125" s="77">
        <v>31</v>
      </c>
      <c r="G125" s="64">
        <f t="shared" si="23"/>
        <v>123</v>
      </c>
      <c r="H125" s="83">
        <f aca="true" t="shared" si="24" ref="H125:H135">E125/B125</f>
        <v>0.34074074074074073</v>
      </c>
      <c r="I125" s="80" t="s">
        <v>122</v>
      </c>
      <c r="J125" s="81">
        <f aca="true" t="shared" si="25" ref="J125:J135">G125/D125</f>
        <v>0.384375</v>
      </c>
      <c r="K125" s="138" t="s">
        <v>151</v>
      </c>
      <c r="L125" s="138"/>
    </row>
    <row r="126" spans="1:12" ht="12" customHeight="1">
      <c r="A126" s="16" t="s">
        <v>11</v>
      </c>
      <c r="B126" s="76">
        <v>375</v>
      </c>
      <c r="C126" s="77">
        <v>195</v>
      </c>
      <c r="D126" s="64">
        <f t="shared" si="21"/>
        <v>570</v>
      </c>
      <c r="E126" s="76">
        <v>640</v>
      </c>
      <c r="F126" s="77">
        <v>106</v>
      </c>
      <c r="G126" s="64">
        <f t="shared" si="23"/>
        <v>746</v>
      </c>
      <c r="H126" s="83">
        <f t="shared" si="24"/>
        <v>1.7066666666666668</v>
      </c>
      <c r="I126" s="80">
        <f t="shared" si="16"/>
        <v>0.5435897435897435</v>
      </c>
      <c r="J126" s="81">
        <f t="shared" si="25"/>
        <v>1.3087719298245615</v>
      </c>
      <c r="K126" s="138" t="s">
        <v>150</v>
      </c>
      <c r="L126" s="138"/>
    </row>
    <row r="127" spans="1:12" ht="12" customHeight="1">
      <c r="A127" s="103" t="s">
        <v>149</v>
      </c>
      <c r="B127" s="87">
        <v>260</v>
      </c>
      <c r="C127" s="88">
        <v>170</v>
      </c>
      <c r="D127" s="89">
        <f>B127+C127</f>
        <v>430</v>
      </c>
      <c r="E127" s="87">
        <v>268</v>
      </c>
      <c r="F127" s="88">
        <v>80</v>
      </c>
      <c r="G127" s="89">
        <f>E127+F127</f>
        <v>348</v>
      </c>
      <c r="H127" s="104">
        <f>E127/B127</f>
        <v>1.0307692307692307</v>
      </c>
      <c r="I127" s="90">
        <f>F127/C127</f>
        <v>0.47058823529411764</v>
      </c>
      <c r="J127" s="105">
        <f>G127/D127</f>
        <v>0.8093023255813954</v>
      </c>
      <c r="K127" s="156" t="s">
        <v>151</v>
      </c>
      <c r="L127" s="156"/>
    </row>
    <row r="128" spans="1:12" ht="12" customHeight="1">
      <c r="A128" s="37" t="s">
        <v>96</v>
      </c>
      <c r="B128" s="38">
        <f>SUM(B129:B132)</f>
        <v>1765</v>
      </c>
      <c r="C128" s="39">
        <f>SUM(C129:C132)</f>
        <v>790</v>
      </c>
      <c r="D128" s="51">
        <f t="shared" si="21"/>
        <v>2555</v>
      </c>
      <c r="E128" s="38">
        <f>SUM(E129:E132)</f>
        <v>2660</v>
      </c>
      <c r="F128" s="39">
        <f>SUM(F129:F132)</f>
        <v>860</v>
      </c>
      <c r="G128" s="51">
        <f t="shared" si="23"/>
        <v>3520</v>
      </c>
      <c r="H128" s="41">
        <f t="shared" si="24"/>
        <v>1.5070821529745042</v>
      </c>
      <c r="I128" s="45">
        <f aca="true" t="shared" si="26" ref="I128:I135">F128/C128</f>
        <v>1.0886075949367089</v>
      </c>
      <c r="J128" s="46">
        <f t="shared" si="25"/>
        <v>1.3776908023483365</v>
      </c>
      <c r="K128" s="144"/>
      <c r="L128" s="144"/>
    </row>
    <row r="129" spans="1:12" ht="12" customHeight="1">
      <c r="A129" s="13" t="s">
        <v>97</v>
      </c>
      <c r="B129" s="76">
        <v>395</v>
      </c>
      <c r="C129" s="77">
        <v>0</v>
      </c>
      <c r="D129" s="64">
        <f t="shared" si="21"/>
        <v>395</v>
      </c>
      <c r="E129" s="76">
        <v>556</v>
      </c>
      <c r="F129" s="77">
        <v>0</v>
      </c>
      <c r="G129" s="64">
        <f t="shared" si="23"/>
        <v>556</v>
      </c>
      <c r="H129" s="83">
        <f t="shared" si="24"/>
        <v>1.4075949367088607</v>
      </c>
      <c r="I129" s="80" t="s">
        <v>122</v>
      </c>
      <c r="J129" s="81">
        <f t="shared" si="25"/>
        <v>1.4075949367088607</v>
      </c>
      <c r="K129" s="139"/>
      <c r="L129" s="139"/>
    </row>
    <row r="130" spans="1:12" ht="12" customHeight="1">
      <c r="A130" s="16" t="s">
        <v>16</v>
      </c>
      <c r="B130" s="76">
        <v>920</v>
      </c>
      <c r="C130" s="77">
        <v>620</v>
      </c>
      <c r="D130" s="64">
        <f t="shared" si="21"/>
        <v>1540</v>
      </c>
      <c r="E130" s="76">
        <v>1358</v>
      </c>
      <c r="F130" s="77">
        <v>759</v>
      </c>
      <c r="G130" s="64">
        <f t="shared" si="23"/>
        <v>2117</v>
      </c>
      <c r="H130" s="83">
        <f t="shared" si="24"/>
        <v>1.4760869565217392</v>
      </c>
      <c r="I130" s="80">
        <f t="shared" si="26"/>
        <v>1.2241935483870967</v>
      </c>
      <c r="J130" s="81">
        <f t="shared" si="25"/>
        <v>1.3746753246753247</v>
      </c>
      <c r="K130" s="139"/>
      <c r="L130" s="139"/>
    </row>
    <row r="131" spans="1:12" ht="12" customHeight="1">
      <c r="A131" s="13" t="s">
        <v>71</v>
      </c>
      <c r="B131" s="76">
        <v>195</v>
      </c>
      <c r="C131" s="77">
        <v>95</v>
      </c>
      <c r="D131" s="64">
        <f t="shared" si="21"/>
        <v>290</v>
      </c>
      <c r="E131" s="76">
        <v>149</v>
      </c>
      <c r="F131" s="77">
        <v>61</v>
      </c>
      <c r="G131" s="64">
        <f t="shared" si="23"/>
        <v>210</v>
      </c>
      <c r="H131" s="83">
        <f t="shared" si="24"/>
        <v>0.764102564102564</v>
      </c>
      <c r="I131" s="80">
        <f t="shared" si="26"/>
        <v>0.6421052631578947</v>
      </c>
      <c r="J131" s="81">
        <f t="shared" si="25"/>
        <v>0.7241379310344828</v>
      </c>
      <c r="K131" s="139"/>
      <c r="L131" s="139"/>
    </row>
    <row r="132" spans="1:12" ht="12" customHeight="1">
      <c r="A132" s="44" t="s">
        <v>82</v>
      </c>
      <c r="B132" s="78">
        <v>255</v>
      </c>
      <c r="C132" s="79">
        <v>75</v>
      </c>
      <c r="D132" s="75">
        <f t="shared" si="21"/>
        <v>330</v>
      </c>
      <c r="E132" s="78">
        <v>597</v>
      </c>
      <c r="F132" s="79">
        <v>40</v>
      </c>
      <c r="G132" s="75">
        <f t="shared" si="23"/>
        <v>637</v>
      </c>
      <c r="H132" s="84">
        <f t="shared" si="24"/>
        <v>2.3411764705882354</v>
      </c>
      <c r="I132" s="80">
        <f t="shared" si="26"/>
        <v>0.5333333333333333</v>
      </c>
      <c r="J132" s="86">
        <f t="shared" si="25"/>
        <v>1.9303030303030304</v>
      </c>
      <c r="K132" s="153"/>
      <c r="L132" s="153"/>
    </row>
    <row r="133" spans="1:12" ht="12" customHeight="1">
      <c r="A133" s="37" t="s">
        <v>98</v>
      </c>
      <c r="B133" s="38">
        <f>SUM(B134:B136)</f>
        <v>665</v>
      </c>
      <c r="C133" s="39">
        <f>SUM(C134:C136)</f>
        <v>215</v>
      </c>
      <c r="D133" s="51">
        <f t="shared" si="21"/>
        <v>880</v>
      </c>
      <c r="E133" s="38">
        <f>SUM(E134:E136)</f>
        <v>585</v>
      </c>
      <c r="F133" s="39">
        <f>SUM(F134:F136)</f>
        <v>129</v>
      </c>
      <c r="G133" s="51">
        <f>SUM(E133:F133)</f>
        <v>714</v>
      </c>
      <c r="H133" s="54"/>
      <c r="I133" s="45">
        <f t="shared" si="26"/>
        <v>0.6</v>
      </c>
      <c r="J133" s="43"/>
      <c r="K133" s="150"/>
      <c r="L133" s="150"/>
    </row>
    <row r="134" spans="1:12" ht="12" customHeight="1">
      <c r="A134" s="13" t="s">
        <v>58</v>
      </c>
      <c r="B134" s="76">
        <v>300</v>
      </c>
      <c r="C134" s="77">
        <v>120</v>
      </c>
      <c r="D134" s="64">
        <f t="shared" si="21"/>
        <v>420</v>
      </c>
      <c r="E134" s="76">
        <v>260</v>
      </c>
      <c r="F134" s="77">
        <v>40</v>
      </c>
      <c r="G134" s="64">
        <f>E134+F134</f>
        <v>300</v>
      </c>
      <c r="H134" s="83">
        <f t="shared" si="24"/>
        <v>0.8666666666666667</v>
      </c>
      <c r="I134" s="80">
        <f t="shared" si="26"/>
        <v>0.3333333333333333</v>
      </c>
      <c r="J134" s="81">
        <f t="shared" si="25"/>
        <v>0.7142857142857143</v>
      </c>
      <c r="K134" s="138" t="s">
        <v>152</v>
      </c>
      <c r="L134" s="138"/>
    </row>
    <row r="135" spans="1:12" ht="12" customHeight="1">
      <c r="A135" s="13" t="s">
        <v>16</v>
      </c>
      <c r="B135" s="76">
        <v>310</v>
      </c>
      <c r="C135" s="77">
        <v>95</v>
      </c>
      <c r="D135" s="64">
        <f t="shared" si="21"/>
        <v>405</v>
      </c>
      <c r="E135" s="76">
        <v>313</v>
      </c>
      <c r="F135" s="77">
        <v>89</v>
      </c>
      <c r="G135" s="64">
        <f>E135+F135</f>
        <v>402</v>
      </c>
      <c r="H135" s="83">
        <f t="shared" si="24"/>
        <v>1.0096774193548388</v>
      </c>
      <c r="I135" s="80">
        <f t="shared" si="26"/>
        <v>0.9368421052631579</v>
      </c>
      <c r="J135" s="81">
        <f t="shared" si="25"/>
        <v>0.9925925925925926</v>
      </c>
      <c r="K135" s="138" t="s">
        <v>150</v>
      </c>
      <c r="L135" s="138"/>
    </row>
    <row r="136" spans="1:12" ht="12" customHeight="1">
      <c r="A136" s="18" t="s">
        <v>153</v>
      </c>
      <c r="B136" s="87">
        <v>55</v>
      </c>
      <c r="C136" s="88">
        <v>0</v>
      </c>
      <c r="D136" s="89">
        <f t="shared" si="21"/>
        <v>55</v>
      </c>
      <c r="E136" s="87">
        <v>12</v>
      </c>
      <c r="F136" s="88">
        <v>0</v>
      </c>
      <c r="G136" s="89">
        <f>E136+F136</f>
        <v>12</v>
      </c>
      <c r="H136" s="82"/>
      <c r="I136" s="90" t="s">
        <v>122</v>
      </c>
      <c r="J136" s="55"/>
      <c r="K136" s="95" t="s">
        <v>154</v>
      </c>
      <c r="L136" s="96" t="s">
        <v>150</v>
      </c>
    </row>
    <row r="137" spans="1:12" ht="19.5" customHeight="1">
      <c r="A137" s="60" t="s">
        <v>99</v>
      </c>
      <c r="B137" s="65"/>
      <c r="C137" s="65"/>
      <c r="D137" s="66"/>
      <c r="E137" s="65"/>
      <c r="F137" s="65"/>
      <c r="G137" s="66"/>
      <c r="H137" s="61"/>
      <c r="I137" s="61"/>
      <c r="J137" s="62"/>
      <c r="K137" s="94"/>
      <c r="L137" s="94"/>
    </row>
    <row r="138" spans="1:12" ht="12" customHeight="1">
      <c r="A138" s="37" t="s">
        <v>100</v>
      </c>
      <c r="B138" s="38">
        <v>180</v>
      </c>
      <c r="C138" s="39">
        <v>60</v>
      </c>
      <c r="D138" s="51">
        <f>B138+C138</f>
        <v>240</v>
      </c>
      <c r="E138" s="38">
        <v>200</v>
      </c>
      <c r="F138" s="39">
        <v>40</v>
      </c>
      <c r="G138" s="51">
        <f>E138+F138</f>
        <v>240</v>
      </c>
      <c r="H138" s="41">
        <f aca="true" t="shared" si="27" ref="H138:H153">E138/B138</f>
        <v>1.1111111111111112</v>
      </c>
      <c r="I138" s="45">
        <f aca="true" t="shared" si="28" ref="I138:I152">F138/C138</f>
        <v>0.6666666666666666</v>
      </c>
      <c r="J138" s="46">
        <f aca="true" t="shared" si="29" ref="J138:J152">G138/D138</f>
        <v>1</v>
      </c>
      <c r="K138" s="154" t="s">
        <v>148</v>
      </c>
      <c r="L138" s="154"/>
    </row>
    <row r="139" spans="1:12" ht="12" customHeight="1">
      <c r="A139" s="37" t="s">
        <v>101</v>
      </c>
      <c r="B139" s="38">
        <v>500</v>
      </c>
      <c r="C139" s="39">
        <v>1000</v>
      </c>
      <c r="D139" s="51">
        <f>SUM(B139:C139)</f>
        <v>1500</v>
      </c>
      <c r="E139" s="38">
        <v>702</v>
      </c>
      <c r="F139" s="39">
        <v>1856</v>
      </c>
      <c r="G139" s="51">
        <f>SUM(E139:F139)</f>
        <v>2558</v>
      </c>
      <c r="H139" s="41">
        <f t="shared" si="27"/>
        <v>1.404</v>
      </c>
      <c r="I139" s="45">
        <f t="shared" si="28"/>
        <v>1.856</v>
      </c>
      <c r="J139" s="46">
        <f t="shared" si="29"/>
        <v>1.7053333333333334</v>
      </c>
      <c r="K139" s="154" t="s">
        <v>200</v>
      </c>
      <c r="L139" s="154"/>
    </row>
    <row r="140" spans="1:12" ht="12" customHeight="1">
      <c r="A140" s="37" t="s">
        <v>102</v>
      </c>
      <c r="B140" s="38">
        <v>150</v>
      </c>
      <c r="C140" s="39">
        <v>750</v>
      </c>
      <c r="D140" s="51">
        <f>B140+C140</f>
        <v>900</v>
      </c>
      <c r="E140" s="38">
        <v>231</v>
      </c>
      <c r="F140" s="39">
        <v>521</v>
      </c>
      <c r="G140" s="51">
        <f>E140+F140</f>
        <v>752</v>
      </c>
      <c r="H140" s="41">
        <f t="shared" si="27"/>
        <v>1.54</v>
      </c>
      <c r="I140" s="45">
        <f t="shared" si="28"/>
        <v>0.6946666666666667</v>
      </c>
      <c r="J140" s="46">
        <f t="shared" si="29"/>
        <v>0.8355555555555556</v>
      </c>
      <c r="K140" s="154" t="s">
        <v>190</v>
      </c>
      <c r="L140" s="154"/>
    </row>
    <row r="141" spans="1:12" ht="12" customHeight="1">
      <c r="A141" s="37" t="s">
        <v>131</v>
      </c>
      <c r="B141" s="38">
        <f>SUM(B142:B146)</f>
        <v>695</v>
      </c>
      <c r="C141" s="39">
        <f>SUM(C142:C146)</f>
        <v>565</v>
      </c>
      <c r="D141" s="51">
        <f>B141+C141</f>
        <v>1260</v>
      </c>
      <c r="E141" s="52"/>
      <c r="F141" s="40"/>
      <c r="G141" s="53"/>
      <c r="H141" s="54"/>
      <c r="I141" s="42"/>
      <c r="J141" s="43"/>
      <c r="K141" s="150"/>
      <c r="L141" s="150"/>
    </row>
    <row r="142" spans="1:12" ht="12" customHeight="1">
      <c r="A142" s="13" t="s">
        <v>103</v>
      </c>
      <c r="B142" s="76">
        <v>350</v>
      </c>
      <c r="C142" s="77">
        <v>350</v>
      </c>
      <c r="D142" s="64">
        <f>SUM(B142:C142)</f>
        <v>700</v>
      </c>
      <c r="E142" s="76">
        <v>472</v>
      </c>
      <c r="F142" s="77">
        <v>275</v>
      </c>
      <c r="G142" s="64">
        <f>SUM(E142:F142)</f>
        <v>747</v>
      </c>
      <c r="H142" s="83">
        <f t="shared" si="27"/>
        <v>1.3485714285714285</v>
      </c>
      <c r="I142" s="80">
        <f t="shared" si="28"/>
        <v>0.7857142857142857</v>
      </c>
      <c r="J142" s="81">
        <f t="shared" si="29"/>
        <v>1.0671428571428572</v>
      </c>
      <c r="K142" s="138" t="s">
        <v>148</v>
      </c>
      <c r="L142" s="138"/>
    </row>
    <row r="143" spans="1:12" ht="12" customHeight="1">
      <c r="A143" s="13" t="s">
        <v>104</v>
      </c>
      <c r="B143" s="76">
        <v>120</v>
      </c>
      <c r="C143" s="77">
        <v>80</v>
      </c>
      <c r="D143" s="64">
        <f>SUM(B143:C143)</f>
        <v>200</v>
      </c>
      <c r="E143" s="76">
        <v>170</v>
      </c>
      <c r="F143" s="77">
        <v>56</v>
      </c>
      <c r="G143" s="64">
        <f>SUM(E143:F143)</f>
        <v>226</v>
      </c>
      <c r="H143" s="83">
        <f t="shared" si="27"/>
        <v>1.4166666666666667</v>
      </c>
      <c r="I143" s="80">
        <f t="shared" si="28"/>
        <v>0.7</v>
      </c>
      <c r="J143" s="81">
        <f t="shared" si="29"/>
        <v>1.13</v>
      </c>
      <c r="K143" s="138" t="s">
        <v>170</v>
      </c>
      <c r="L143" s="138"/>
    </row>
    <row r="144" spans="1:12" ht="12" customHeight="1">
      <c r="A144" s="13" t="s">
        <v>120</v>
      </c>
      <c r="B144" s="76">
        <v>125</v>
      </c>
      <c r="C144" s="77">
        <v>60</v>
      </c>
      <c r="D144" s="64">
        <f>SUM(B144:C144)</f>
        <v>185</v>
      </c>
      <c r="E144" s="76">
        <v>153</v>
      </c>
      <c r="F144" s="77">
        <v>32</v>
      </c>
      <c r="G144" s="64">
        <f>SUM(E144:F144)</f>
        <v>185</v>
      </c>
      <c r="H144" s="83">
        <f t="shared" si="27"/>
        <v>1.224</v>
      </c>
      <c r="I144" s="80">
        <f t="shared" si="28"/>
        <v>0.5333333333333333</v>
      </c>
      <c r="J144" s="81">
        <f t="shared" si="29"/>
        <v>1</v>
      </c>
      <c r="K144" s="138" t="s">
        <v>199</v>
      </c>
      <c r="L144" s="138"/>
    </row>
    <row r="145" spans="1:12" ht="12" customHeight="1">
      <c r="A145" s="13" t="s">
        <v>124</v>
      </c>
      <c r="B145" s="91">
        <v>50</v>
      </c>
      <c r="C145" s="92">
        <v>25</v>
      </c>
      <c r="D145" s="64">
        <f>SUM(B145:C145)</f>
        <v>75</v>
      </c>
      <c r="E145" s="26"/>
      <c r="F145" s="25"/>
      <c r="G145" s="27"/>
      <c r="H145" s="33"/>
      <c r="I145" s="31"/>
      <c r="J145" s="32"/>
      <c r="K145" s="67" t="s">
        <v>163</v>
      </c>
      <c r="L145" s="68" t="s">
        <v>147</v>
      </c>
    </row>
    <row r="146" spans="1:12" ht="12" customHeight="1">
      <c r="A146" s="13" t="s">
        <v>146</v>
      </c>
      <c r="B146" s="91">
        <v>50</v>
      </c>
      <c r="C146" s="92">
        <v>50</v>
      </c>
      <c r="D146" s="64">
        <f>SUM(B146:C146)</f>
        <v>100</v>
      </c>
      <c r="E146" s="76">
        <v>70</v>
      </c>
      <c r="F146" s="77">
        <v>39</v>
      </c>
      <c r="G146" s="64">
        <f>SUM(E146:F146)</f>
        <v>109</v>
      </c>
      <c r="H146" s="83">
        <f>E146/B146</f>
        <v>1.4</v>
      </c>
      <c r="I146" s="80">
        <f>F146/C146</f>
        <v>0.78</v>
      </c>
      <c r="J146" s="81">
        <f>G146/D146</f>
        <v>1.09</v>
      </c>
      <c r="K146" s="165" t="s">
        <v>164</v>
      </c>
      <c r="L146" s="165"/>
    </row>
    <row r="147" spans="1:12" ht="12" customHeight="1">
      <c r="A147" s="108" t="s">
        <v>137</v>
      </c>
      <c r="B147" s="38">
        <f>SUM(B148:B150)</f>
        <v>300</v>
      </c>
      <c r="C147" s="39">
        <f>SUM(C148:C150)</f>
        <v>600</v>
      </c>
      <c r="D147" s="51">
        <f>B147+C147</f>
        <v>900</v>
      </c>
      <c r="E147" s="38">
        <f>SUM(E148:E150)</f>
        <v>134</v>
      </c>
      <c r="F147" s="39">
        <f>SUM(F148:F150)</f>
        <v>292</v>
      </c>
      <c r="G147" s="51">
        <f aca="true" t="shared" si="30" ref="G147:G154">E147+F147</f>
        <v>426</v>
      </c>
      <c r="H147" s="41">
        <f t="shared" si="27"/>
        <v>0.44666666666666666</v>
      </c>
      <c r="I147" s="45">
        <f t="shared" si="28"/>
        <v>0.4866666666666667</v>
      </c>
      <c r="J147" s="46">
        <f t="shared" si="29"/>
        <v>0.47333333333333333</v>
      </c>
      <c r="K147" s="144"/>
      <c r="L147" s="144"/>
    </row>
    <row r="148" spans="1:12" ht="12" customHeight="1">
      <c r="A148" s="13" t="s">
        <v>105</v>
      </c>
      <c r="B148" s="76">
        <v>200</v>
      </c>
      <c r="C148" s="77">
        <v>200</v>
      </c>
      <c r="D148" s="64">
        <f>SUM(B148:C148)</f>
        <v>400</v>
      </c>
      <c r="E148" s="76">
        <v>93</v>
      </c>
      <c r="F148" s="77">
        <v>177</v>
      </c>
      <c r="G148" s="64">
        <f t="shared" si="30"/>
        <v>270</v>
      </c>
      <c r="H148" s="83">
        <f t="shared" si="27"/>
        <v>0.465</v>
      </c>
      <c r="I148" s="80">
        <f t="shared" si="28"/>
        <v>0.885</v>
      </c>
      <c r="J148" s="81">
        <f t="shared" si="29"/>
        <v>0.675</v>
      </c>
      <c r="K148" s="139"/>
      <c r="L148" s="139"/>
    </row>
    <row r="149" spans="1:12" ht="12" customHeight="1">
      <c r="A149" s="44" t="s">
        <v>106</v>
      </c>
      <c r="B149" s="78">
        <v>50</v>
      </c>
      <c r="C149" s="79">
        <v>200</v>
      </c>
      <c r="D149" s="64">
        <f>SUM(B149:C149)</f>
        <v>250</v>
      </c>
      <c r="E149" s="78">
        <v>19</v>
      </c>
      <c r="F149" s="79">
        <v>31</v>
      </c>
      <c r="G149" s="75">
        <f t="shared" si="30"/>
        <v>50</v>
      </c>
      <c r="H149" s="84">
        <f t="shared" si="27"/>
        <v>0.38</v>
      </c>
      <c r="I149" s="85">
        <f t="shared" si="28"/>
        <v>0.155</v>
      </c>
      <c r="J149" s="86">
        <f t="shared" si="29"/>
        <v>0.2</v>
      </c>
      <c r="K149" s="158" t="s">
        <v>186</v>
      </c>
      <c r="L149" s="158"/>
    </row>
    <row r="150" spans="1:12" ht="12" customHeight="1">
      <c r="A150" s="44" t="s">
        <v>126</v>
      </c>
      <c r="B150" s="78">
        <v>50</v>
      </c>
      <c r="C150" s="79">
        <v>200</v>
      </c>
      <c r="D150" s="64">
        <f>SUM(B150:C150)</f>
        <v>250</v>
      </c>
      <c r="E150" s="78">
        <v>22</v>
      </c>
      <c r="F150" s="79">
        <v>84</v>
      </c>
      <c r="G150" s="75">
        <f t="shared" si="30"/>
        <v>106</v>
      </c>
      <c r="H150" s="84">
        <f t="shared" si="27"/>
        <v>0.44</v>
      </c>
      <c r="I150" s="85">
        <f t="shared" si="28"/>
        <v>0.42</v>
      </c>
      <c r="J150" s="86">
        <f t="shared" si="29"/>
        <v>0.424</v>
      </c>
      <c r="K150" s="158" t="s">
        <v>147</v>
      </c>
      <c r="L150" s="158"/>
    </row>
    <row r="151" spans="1:12" ht="12" customHeight="1">
      <c r="A151" s="37" t="s">
        <v>136</v>
      </c>
      <c r="B151" s="38">
        <v>280</v>
      </c>
      <c r="C151" s="39">
        <v>280</v>
      </c>
      <c r="D151" s="51">
        <f aca="true" t="shared" si="31" ref="D151:D156">B151+C151</f>
        <v>560</v>
      </c>
      <c r="E151" s="52"/>
      <c r="F151" s="40"/>
      <c r="G151" s="53"/>
      <c r="H151" s="54"/>
      <c r="I151" s="42"/>
      <c r="J151" s="43"/>
      <c r="K151" s="123" t="s">
        <v>175</v>
      </c>
      <c r="L151" s="124" t="s">
        <v>170</v>
      </c>
    </row>
    <row r="152" spans="1:12" ht="12" customHeight="1">
      <c r="A152" s="37" t="s">
        <v>107</v>
      </c>
      <c r="B152" s="38">
        <v>650</v>
      </c>
      <c r="C152" s="39">
        <v>400</v>
      </c>
      <c r="D152" s="51">
        <f t="shared" si="31"/>
        <v>1050</v>
      </c>
      <c r="E152" s="38">
        <v>62</v>
      </c>
      <c r="F152" s="39">
        <v>57</v>
      </c>
      <c r="G152" s="51">
        <f t="shared" si="30"/>
        <v>119</v>
      </c>
      <c r="H152" s="41">
        <f t="shared" si="27"/>
        <v>0.09538461538461539</v>
      </c>
      <c r="I152" s="45">
        <f t="shared" si="28"/>
        <v>0.1425</v>
      </c>
      <c r="J152" s="46">
        <f t="shared" si="29"/>
        <v>0.11333333333333333</v>
      </c>
      <c r="K152" s="154" t="s">
        <v>170</v>
      </c>
      <c r="L152" s="154"/>
    </row>
    <row r="153" spans="1:12" ht="12" customHeight="1">
      <c r="A153" s="37" t="s">
        <v>108</v>
      </c>
      <c r="B153" s="38"/>
      <c r="C153" s="39"/>
      <c r="D153" s="51">
        <f t="shared" si="31"/>
        <v>0</v>
      </c>
      <c r="E153" s="38"/>
      <c r="F153" s="39"/>
      <c r="G153" s="51">
        <v>450</v>
      </c>
      <c r="H153" s="41" t="e">
        <f t="shared" si="27"/>
        <v>#DIV/0!</v>
      </c>
      <c r="I153" s="45" t="e">
        <f>F153/C153</f>
        <v>#DIV/0!</v>
      </c>
      <c r="J153" s="46" t="e">
        <f>G153/D153</f>
        <v>#DIV/0!</v>
      </c>
      <c r="K153" s="154" t="s">
        <v>193</v>
      </c>
      <c r="L153" s="154"/>
    </row>
    <row r="154" spans="1:12" ht="12" customHeight="1">
      <c r="A154" s="37" t="s">
        <v>133</v>
      </c>
      <c r="B154" s="38">
        <v>25</v>
      </c>
      <c r="C154" s="39">
        <v>0</v>
      </c>
      <c r="D154" s="51">
        <f t="shared" si="31"/>
        <v>25</v>
      </c>
      <c r="E154" s="38">
        <v>31</v>
      </c>
      <c r="F154" s="39">
        <v>0</v>
      </c>
      <c r="G154" s="51">
        <f t="shared" si="30"/>
        <v>31</v>
      </c>
      <c r="H154" s="41">
        <f>E154/B154</f>
        <v>1.24</v>
      </c>
      <c r="I154" s="45" t="s">
        <v>122</v>
      </c>
      <c r="J154" s="46">
        <f>G154/D154</f>
        <v>1.24</v>
      </c>
      <c r="K154" s="154" t="s">
        <v>191</v>
      </c>
      <c r="L154" s="154"/>
    </row>
    <row r="155" spans="1:12" ht="12" customHeight="1">
      <c r="A155" s="47" t="s">
        <v>109</v>
      </c>
      <c r="B155" s="48">
        <v>400</v>
      </c>
      <c r="C155" s="49">
        <v>200</v>
      </c>
      <c r="D155" s="50">
        <f t="shared" si="31"/>
        <v>600</v>
      </c>
      <c r="E155" s="52"/>
      <c r="F155" s="40"/>
      <c r="G155" s="53"/>
      <c r="H155" s="54"/>
      <c r="I155" s="42"/>
      <c r="J155" s="43"/>
      <c r="K155" s="150" t="s">
        <v>181</v>
      </c>
      <c r="L155" s="150"/>
    </row>
    <row r="156" spans="1:12" ht="12" customHeight="1">
      <c r="A156" s="102" t="s">
        <v>135</v>
      </c>
      <c r="B156" s="48">
        <v>10</v>
      </c>
      <c r="C156" s="49">
        <v>5</v>
      </c>
      <c r="D156" s="50">
        <f t="shared" si="31"/>
        <v>15</v>
      </c>
      <c r="E156" s="48">
        <v>5</v>
      </c>
      <c r="F156" s="49">
        <v>3</v>
      </c>
      <c r="G156" s="50">
        <f>E156+F156</f>
        <v>8</v>
      </c>
      <c r="H156" s="56">
        <f aca="true" t="shared" si="32" ref="H156:J157">E156/B156</f>
        <v>0.5</v>
      </c>
      <c r="I156" s="57">
        <f t="shared" si="32"/>
        <v>0.6</v>
      </c>
      <c r="J156" s="58">
        <f t="shared" si="32"/>
        <v>0.5333333333333333</v>
      </c>
      <c r="K156" s="151" t="s">
        <v>192</v>
      </c>
      <c r="L156" s="151"/>
    </row>
    <row r="157" spans="1:12" ht="12" customHeight="1">
      <c r="A157" s="102" t="s">
        <v>187</v>
      </c>
      <c r="B157" s="48">
        <v>90</v>
      </c>
      <c r="C157" s="49">
        <v>90</v>
      </c>
      <c r="D157" s="50">
        <f>B157+C157</f>
        <v>180</v>
      </c>
      <c r="E157" s="48">
        <v>48</v>
      </c>
      <c r="F157" s="49">
        <v>9</v>
      </c>
      <c r="G157" s="50">
        <f>E157+F157</f>
        <v>57</v>
      </c>
      <c r="H157" s="56">
        <f t="shared" si="32"/>
        <v>0.5333333333333333</v>
      </c>
      <c r="I157" s="57">
        <f t="shared" si="32"/>
        <v>0.1</v>
      </c>
      <c r="J157" s="58">
        <f t="shared" si="32"/>
        <v>0.31666666666666665</v>
      </c>
      <c r="K157" s="151" t="s">
        <v>189</v>
      </c>
      <c r="L157" s="151"/>
    </row>
    <row r="158" spans="1:12" ht="19.5" customHeight="1">
      <c r="A158" s="60" t="s">
        <v>110</v>
      </c>
      <c r="B158" s="65"/>
      <c r="C158" s="65"/>
      <c r="D158" s="66"/>
      <c r="E158" s="65"/>
      <c r="F158" s="65"/>
      <c r="G158" s="66"/>
      <c r="H158" s="61"/>
      <c r="I158" s="61"/>
      <c r="J158" s="62"/>
      <c r="K158" s="63"/>
      <c r="L158" s="63"/>
    </row>
    <row r="159" spans="1:12" ht="12" customHeight="1">
      <c r="A159" s="37" t="s">
        <v>111</v>
      </c>
      <c r="B159" s="159" t="s">
        <v>127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1"/>
    </row>
    <row r="160" spans="1:12" ht="12" customHeight="1">
      <c r="A160" s="37" t="s">
        <v>112</v>
      </c>
      <c r="B160" s="38">
        <v>110</v>
      </c>
      <c r="C160" s="39">
        <v>30</v>
      </c>
      <c r="D160" s="51">
        <f aca="true" t="shared" si="33" ref="D160:D165">B160+C160</f>
        <v>140</v>
      </c>
      <c r="E160" s="38">
        <v>1487</v>
      </c>
      <c r="F160" s="39">
        <v>67</v>
      </c>
      <c r="G160" s="51">
        <f aca="true" t="shared" si="34" ref="G160:G165">E160+F160</f>
        <v>1554</v>
      </c>
      <c r="H160" s="41">
        <f aca="true" t="shared" si="35" ref="H160:J163">E160/B160</f>
        <v>13.518181818181818</v>
      </c>
      <c r="I160" s="45">
        <f t="shared" si="35"/>
        <v>2.2333333333333334</v>
      </c>
      <c r="J160" s="46">
        <f t="shared" si="35"/>
        <v>11.1</v>
      </c>
      <c r="K160" s="144"/>
      <c r="L160" s="144"/>
    </row>
    <row r="161" spans="1:12" ht="12" customHeight="1">
      <c r="A161" s="37" t="s">
        <v>113</v>
      </c>
      <c r="B161" s="38">
        <f>SUM(B162:B165)</f>
        <v>320</v>
      </c>
      <c r="C161" s="39">
        <f>SUM(C162:C165)</f>
        <v>315</v>
      </c>
      <c r="D161" s="51">
        <f t="shared" si="33"/>
        <v>635</v>
      </c>
      <c r="E161" s="38">
        <f>SUM(E162:E165)</f>
        <v>1059</v>
      </c>
      <c r="F161" s="39">
        <f>SUM(F162:F165)</f>
        <v>122</v>
      </c>
      <c r="G161" s="51">
        <f t="shared" si="34"/>
        <v>1181</v>
      </c>
      <c r="H161" s="41">
        <f t="shared" si="35"/>
        <v>3.309375</v>
      </c>
      <c r="I161" s="45">
        <f t="shared" si="35"/>
        <v>0.3873015873015873</v>
      </c>
      <c r="J161" s="46">
        <f t="shared" si="35"/>
        <v>1.8598425196850394</v>
      </c>
      <c r="K161" s="144"/>
      <c r="L161" s="144"/>
    </row>
    <row r="162" spans="1:12" ht="12" customHeight="1">
      <c r="A162" s="13" t="s">
        <v>114</v>
      </c>
      <c r="B162" s="19">
        <v>135</v>
      </c>
      <c r="C162" s="20">
        <v>160</v>
      </c>
      <c r="D162" s="21">
        <f t="shared" si="33"/>
        <v>295</v>
      </c>
      <c r="E162" s="19">
        <v>329</v>
      </c>
      <c r="F162" s="20">
        <v>84</v>
      </c>
      <c r="G162" s="21">
        <f t="shared" si="34"/>
        <v>413</v>
      </c>
      <c r="H162" s="28">
        <f t="shared" si="35"/>
        <v>2.437037037037037</v>
      </c>
      <c r="I162" s="29">
        <f t="shared" si="35"/>
        <v>0.525</v>
      </c>
      <c r="J162" s="30">
        <f t="shared" si="35"/>
        <v>1.4</v>
      </c>
      <c r="K162" s="157"/>
      <c r="L162" s="157"/>
    </row>
    <row r="163" spans="1:12" ht="12" customHeight="1">
      <c r="A163" s="13" t="s">
        <v>115</v>
      </c>
      <c r="B163" s="19">
        <v>35</v>
      </c>
      <c r="C163" s="20">
        <v>35</v>
      </c>
      <c r="D163" s="21">
        <f t="shared" si="33"/>
        <v>70</v>
      </c>
      <c r="E163" s="19">
        <v>59</v>
      </c>
      <c r="F163" s="20">
        <v>10</v>
      </c>
      <c r="G163" s="21">
        <f t="shared" si="34"/>
        <v>69</v>
      </c>
      <c r="H163" s="28">
        <f t="shared" si="35"/>
        <v>1.6857142857142857</v>
      </c>
      <c r="I163" s="29">
        <f t="shared" si="35"/>
        <v>0.2857142857142857</v>
      </c>
      <c r="J163" s="30">
        <f t="shared" si="35"/>
        <v>0.9857142857142858</v>
      </c>
      <c r="K163" s="157"/>
      <c r="L163" s="157"/>
    </row>
    <row r="164" spans="1:12" ht="12" customHeight="1">
      <c r="A164" s="13" t="s">
        <v>10</v>
      </c>
      <c r="B164" s="19">
        <v>30</v>
      </c>
      <c r="C164" s="20">
        <v>0</v>
      </c>
      <c r="D164" s="21">
        <f t="shared" si="33"/>
        <v>30</v>
      </c>
      <c r="E164" s="19">
        <v>451</v>
      </c>
      <c r="F164" s="20">
        <v>0</v>
      </c>
      <c r="G164" s="21">
        <f t="shared" si="34"/>
        <v>451</v>
      </c>
      <c r="H164" s="28">
        <f>E164/B164</f>
        <v>15.033333333333333</v>
      </c>
      <c r="I164" s="29" t="s">
        <v>122</v>
      </c>
      <c r="J164" s="30">
        <f>G164/D164</f>
        <v>15.033333333333333</v>
      </c>
      <c r="K164" s="157"/>
      <c r="L164" s="157"/>
    </row>
    <row r="165" spans="1:13" ht="12" customHeight="1">
      <c r="A165" s="18" t="s">
        <v>82</v>
      </c>
      <c r="B165" s="22">
        <v>120</v>
      </c>
      <c r="C165" s="23">
        <v>120</v>
      </c>
      <c r="D165" s="24">
        <f t="shared" si="33"/>
        <v>240</v>
      </c>
      <c r="E165" s="22">
        <v>220</v>
      </c>
      <c r="F165" s="23">
        <v>28</v>
      </c>
      <c r="G165" s="24">
        <f t="shared" si="34"/>
        <v>248</v>
      </c>
      <c r="H165" s="34">
        <f>E165/B165</f>
        <v>1.8333333333333333</v>
      </c>
      <c r="I165" s="35">
        <f>F165/C165</f>
        <v>0.23333333333333334</v>
      </c>
      <c r="J165" s="36">
        <f>G165/D165</f>
        <v>1.0333333333333334</v>
      </c>
      <c r="K165" s="162"/>
      <c r="L165" s="162"/>
      <c r="M165" s="59"/>
    </row>
    <row r="166" spans="1:9" ht="6" customHeight="1">
      <c r="A166" s="4"/>
      <c r="B166" s="5"/>
      <c r="C166" s="5"/>
      <c r="D166" s="5"/>
      <c r="E166" s="5"/>
      <c r="F166" s="5"/>
      <c r="H166" s="5"/>
      <c r="I166" s="5"/>
    </row>
    <row r="167" spans="1:12" ht="12.75" customHeight="1">
      <c r="A167" s="4"/>
      <c r="B167" s="5"/>
      <c r="C167" s="5"/>
      <c r="D167" s="5"/>
      <c r="E167" s="5"/>
      <c r="F167" s="5"/>
      <c r="H167" s="5"/>
      <c r="I167" s="5"/>
      <c r="K167" s="10" t="s">
        <v>121</v>
      </c>
      <c r="L167" s="10"/>
    </row>
    <row r="168" spans="1:9" ht="23.25" customHeight="1">
      <c r="A168" s="4" t="s">
        <v>116</v>
      </c>
      <c r="B168" s="5"/>
      <c r="C168" s="5"/>
      <c r="D168" s="5"/>
      <c r="E168" s="5"/>
      <c r="F168" s="5"/>
      <c r="G168" s="2"/>
      <c r="H168" s="5"/>
      <c r="I168" s="5"/>
    </row>
    <row r="169" spans="2:9" ht="9" customHeight="1">
      <c r="B169" s="5"/>
      <c r="C169" s="5"/>
      <c r="D169" s="5"/>
      <c r="E169" s="5"/>
      <c r="F169" s="5"/>
      <c r="H169" s="5"/>
      <c r="I169" s="5"/>
    </row>
    <row r="170" spans="2:9" ht="4.5" customHeight="1">
      <c r="B170" s="5"/>
      <c r="C170" s="5"/>
      <c r="D170" s="5"/>
      <c r="E170" s="5"/>
      <c r="F170" s="5"/>
      <c r="H170" s="5"/>
      <c r="I170" s="5"/>
    </row>
    <row r="171" spans="1:10" ht="12.75" customHeight="1">
      <c r="A171" s="7"/>
      <c r="B171" s="125"/>
      <c r="C171" s="125"/>
      <c r="D171" s="125"/>
      <c r="E171" s="125"/>
      <c r="F171" s="125"/>
      <c r="G171" s="125"/>
      <c r="H171" s="125"/>
      <c r="I171" s="125"/>
      <c r="J171" s="125"/>
    </row>
    <row r="172" spans="1:10" ht="3" customHeight="1">
      <c r="A172" s="7"/>
      <c r="B172" s="125"/>
      <c r="C172" s="125"/>
      <c r="D172" s="125"/>
      <c r="E172" s="125"/>
      <c r="F172" s="125"/>
      <c r="G172" s="125"/>
      <c r="H172" s="125"/>
      <c r="I172" s="125"/>
      <c r="J172" s="125"/>
    </row>
    <row r="173" spans="1:10" ht="48.75" customHeight="1">
      <c r="A173" s="9" t="s">
        <v>185</v>
      </c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5.75" customHeight="1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</row>
    <row r="175" spans="1:10" ht="12.75" customHeight="1">
      <c r="A175" s="7"/>
      <c r="B175" s="125"/>
      <c r="C175" s="125"/>
      <c r="D175" s="125"/>
      <c r="E175" s="125"/>
      <c r="F175" s="125"/>
      <c r="G175" s="125"/>
      <c r="H175" s="125"/>
      <c r="I175" s="125"/>
      <c r="J175" s="125"/>
    </row>
    <row r="176" spans="1:10" ht="3" customHeight="1">
      <c r="A176" s="7"/>
      <c r="B176" s="125"/>
      <c r="C176" s="125"/>
      <c r="D176" s="125"/>
      <c r="E176" s="125"/>
      <c r="F176" s="125"/>
      <c r="G176" s="125"/>
      <c r="H176" s="125"/>
      <c r="I176" s="125"/>
      <c r="J176" s="125"/>
    </row>
    <row r="177" spans="1:10" ht="54" customHeight="1">
      <c r="A177" s="9" t="s">
        <v>117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20.25" customHeight="1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</row>
    <row r="179" spans="1:10" ht="12.75" customHeight="1">
      <c r="A179" s="7"/>
      <c r="B179" s="125"/>
      <c r="C179" s="125"/>
      <c r="D179" s="125"/>
      <c r="E179" s="125"/>
      <c r="F179" s="125"/>
      <c r="G179" s="125"/>
      <c r="H179" s="125"/>
      <c r="I179" s="125"/>
      <c r="J179" s="125"/>
    </row>
    <row r="180" spans="1:10" ht="3" customHeight="1">
      <c r="A180" s="7"/>
      <c r="B180" s="125"/>
      <c r="C180" s="125"/>
      <c r="D180" s="125"/>
      <c r="E180" s="125"/>
      <c r="F180" s="125"/>
      <c r="G180" s="125"/>
      <c r="H180" s="125"/>
      <c r="I180" s="125"/>
      <c r="J180" s="125"/>
    </row>
    <row r="181" spans="1:10" ht="26.25" customHeight="1">
      <c r="A181" s="9" t="s">
        <v>118</v>
      </c>
      <c r="B181" s="8"/>
      <c r="C181" s="8"/>
      <c r="D181" s="8"/>
      <c r="E181" s="8"/>
      <c r="F181" s="8"/>
      <c r="G181" s="8"/>
      <c r="H181" s="8"/>
      <c r="I181" s="8"/>
      <c r="J181" s="8"/>
    </row>
    <row r="183" ht="12.75">
      <c r="A183" s="109" t="s">
        <v>155</v>
      </c>
    </row>
    <row r="184" ht="12.75">
      <c r="A184" s="110" t="s">
        <v>156</v>
      </c>
    </row>
    <row r="185" ht="12.75">
      <c r="A185" s="110" t="s">
        <v>157</v>
      </c>
    </row>
    <row r="186" ht="12.75">
      <c r="A186" s="110" t="s">
        <v>172</v>
      </c>
    </row>
    <row r="187" ht="12.75">
      <c r="A187" s="110" t="s">
        <v>158</v>
      </c>
    </row>
    <row r="188" ht="12.75">
      <c r="A188" s="110" t="s">
        <v>159</v>
      </c>
    </row>
    <row r="189" ht="12.75">
      <c r="A189" s="110" t="s">
        <v>178</v>
      </c>
    </row>
    <row r="190" ht="12.75">
      <c r="A190" s="110" t="s">
        <v>160</v>
      </c>
    </row>
    <row r="191" ht="12.75">
      <c r="A191" s="110" t="s">
        <v>173</v>
      </c>
    </row>
    <row r="192" ht="12.75">
      <c r="A192" s="110" t="s">
        <v>161</v>
      </c>
    </row>
    <row r="193" ht="12.75">
      <c r="A193" s="110" t="s">
        <v>188</v>
      </c>
    </row>
    <row r="194" ht="12.75">
      <c r="A194" s="111" t="s">
        <v>162</v>
      </c>
    </row>
  </sheetData>
  <sheetProtection password="DFDA" sheet="1" objects="1" scenarios="1"/>
  <mergeCells count="171">
    <mergeCell ref="B118:J118"/>
    <mergeCell ref="K146:L146"/>
    <mergeCell ref="K62:L62"/>
    <mergeCell ref="K125:L125"/>
    <mergeCell ref="K70:L70"/>
    <mergeCell ref="K122:L122"/>
    <mergeCell ref="K124:L124"/>
    <mergeCell ref="K120:L120"/>
    <mergeCell ref="K21:L21"/>
    <mergeCell ref="K30:L30"/>
    <mergeCell ref="K31:L31"/>
    <mergeCell ref="K23:L23"/>
    <mergeCell ref="K24:L24"/>
    <mergeCell ref="K27:L27"/>
    <mergeCell ref="K165:L165"/>
    <mergeCell ref="K78:L78"/>
    <mergeCell ref="K66:L66"/>
    <mergeCell ref="K57:L57"/>
    <mergeCell ref="K59:L59"/>
    <mergeCell ref="K73:L73"/>
    <mergeCell ref="K67:L67"/>
    <mergeCell ref="K95:L95"/>
    <mergeCell ref="K69:L69"/>
    <mergeCell ref="K61:L61"/>
    <mergeCell ref="K49:L49"/>
    <mergeCell ref="K55:L55"/>
    <mergeCell ref="K58:L58"/>
    <mergeCell ref="K77:L77"/>
    <mergeCell ref="K53:L53"/>
    <mergeCell ref="K89:L89"/>
    <mergeCell ref="K60:L60"/>
    <mergeCell ref="K54:L54"/>
    <mergeCell ref="K68:L68"/>
    <mergeCell ref="K75:L75"/>
    <mergeCell ref="K71:L71"/>
    <mergeCell ref="K74:L74"/>
    <mergeCell ref="K43:L43"/>
    <mergeCell ref="K123:L123"/>
    <mergeCell ref="K51:L51"/>
    <mergeCell ref="K45:L45"/>
    <mergeCell ref="K46:L46"/>
    <mergeCell ref="K47:L47"/>
    <mergeCell ref="K72:L72"/>
    <mergeCell ref="K161:L161"/>
    <mergeCell ref="K162:L162"/>
    <mergeCell ref="K107:L107"/>
    <mergeCell ref="K108:L108"/>
    <mergeCell ref="K109:L109"/>
    <mergeCell ref="K133:L133"/>
    <mergeCell ref="K118:L118"/>
    <mergeCell ref="K116:L116"/>
    <mergeCell ref="K90:L90"/>
    <mergeCell ref="K141:L141"/>
    <mergeCell ref="K142:L142"/>
    <mergeCell ref="K143:L143"/>
    <mergeCell ref="K144:L144"/>
    <mergeCell ref="K157:L157"/>
    <mergeCell ref="K79:L79"/>
    <mergeCell ref="K92:L92"/>
    <mergeCell ref="K154:L154"/>
    <mergeCell ref="K152:L152"/>
    <mergeCell ref="K153:L153"/>
    <mergeCell ref="K149:L149"/>
    <mergeCell ref="K163:L163"/>
    <mergeCell ref="B159:L159"/>
    <mergeCell ref="K112:L112"/>
    <mergeCell ref="K126:L126"/>
    <mergeCell ref="K138:L138"/>
    <mergeCell ref="K134:L134"/>
    <mergeCell ref="K164:L164"/>
    <mergeCell ref="K147:L147"/>
    <mergeCell ref="K155:L155"/>
    <mergeCell ref="K160:L160"/>
    <mergeCell ref="K148:L148"/>
    <mergeCell ref="K150:L150"/>
    <mergeCell ref="K96:L96"/>
    <mergeCell ref="K139:L139"/>
    <mergeCell ref="K121:L121"/>
    <mergeCell ref="K135:L135"/>
    <mergeCell ref="K140:L140"/>
    <mergeCell ref="K127:L127"/>
    <mergeCell ref="K130:L130"/>
    <mergeCell ref="K131:L131"/>
    <mergeCell ref="K132:L132"/>
    <mergeCell ref="K129:L129"/>
    <mergeCell ref="K86:L86"/>
    <mergeCell ref="K82:L82"/>
    <mergeCell ref="K94:L94"/>
    <mergeCell ref="K88:L88"/>
    <mergeCell ref="K85:L85"/>
    <mergeCell ref="K87:L87"/>
    <mergeCell ref="K101:L101"/>
    <mergeCell ref="K76:L76"/>
    <mergeCell ref="K98:L98"/>
    <mergeCell ref="K99:L99"/>
    <mergeCell ref="K97:L97"/>
    <mergeCell ref="K80:L80"/>
    <mergeCell ref="K83:L83"/>
    <mergeCell ref="K84:L84"/>
    <mergeCell ref="K91:L91"/>
    <mergeCell ref="K93:L93"/>
    <mergeCell ref="K19:L19"/>
    <mergeCell ref="K100:L100"/>
    <mergeCell ref="K41:L41"/>
    <mergeCell ref="K42:L42"/>
    <mergeCell ref="K63:L63"/>
    <mergeCell ref="K48:L48"/>
    <mergeCell ref="K64:L64"/>
    <mergeCell ref="K65:L65"/>
    <mergeCell ref="K52:L52"/>
    <mergeCell ref="K81:L81"/>
    <mergeCell ref="K156:L156"/>
    <mergeCell ref="K115:L115"/>
    <mergeCell ref="K113:L113"/>
    <mergeCell ref="K105:L105"/>
    <mergeCell ref="K103:L103"/>
    <mergeCell ref="K104:L104"/>
    <mergeCell ref="K119:L119"/>
    <mergeCell ref="K106:L106"/>
    <mergeCell ref="K128:L128"/>
    <mergeCell ref="K114:L114"/>
    <mergeCell ref="K12:L12"/>
    <mergeCell ref="K13:L13"/>
    <mergeCell ref="K20:L20"/>
    <mergeCell ref="J3:J4"/>
    <mergeCell ref="K7:L7"/>
    <mergeCell ref="K111:L111"/>
    <mergeCell ref="K110:L110"/>
    <mergeCell ref="K102:L102"/>
    <mergeCell ref="K29:L29"/>
    <mergeCell ref="K28:L28"/>
    <mergeCell ref="K44:L44"/>
    <mergeCell ref="K33:L33"/>
    <mergeCell ref="K34:L34"/>
    <mergeCell ref="K35:L35"/>
    <mergeCell ref="K37:L37"/>
    <mergeCell ref="B3:C3"/>
    <mergeCell ref="K25:L25"/>
    <mergeCell ref="K26:L26"/>
    <mergeCell ref="K22:L22"/>
    <mergeCell ref="K6:L6"/>
    <mergeCell ref="K14:L14"/>
    <mergeCell ref="K56:L56"/>
    <mergeCell ref="K36:L36"/>
    <mergeCell ref="K39:L39"/>
    <mergeCell ref="K40:L40"/>
    <mergeCell ref="K32:L32"/>
    <mergeCell ref="K38:L38"/>
    <mergeCell ref="K18:L18"/>
    <mergeCell ref="K50:L50"/>
    <mergeCell ref="K17:L17"/>
    <mergeCell ref="K2:L4"/>
    <mergeCell ref="K16:L16"/>
    <mergeCell ref="K9:L9"/>
    <mergeCell ref="K10:L10"/>
    <mergeCell ref="K11:L11"/>
    <mergeCell ref="B2:D2"/>
    <mergeCell ref="E2:G2"/>
    <mergeCell ref="D3:D4"/>
    <mergeCell ref="K8:L8"/>
    <mergeCell ref="K15:L15"/>
    <mergeCell ref="B179:J180"/>
    <mergeCell ref="B171:J172"/>
    <mergeCell ref="A174:J174"/>
    <mergeCell ref="B175:J176"/>
    <mergeCell ref="A178:J178"/>
    <mergeCell ref="A2:A4"/>
    <mergeCell ref="H2:J2"/>
    <mergeCell ref="E3:F3"/>
    <mergeCell ref="G3:G4"/>
    <mergeCell ref="H3:I3"/>
  </mergeCells>
  <printOptions horizontalCentered="1" verticalCentered="1"/>
  <pageMargins left="0.3937007874015748" right="0.3937007874015748" top="0.3937007874015748" bottom="0.5905511811023623" header="0.3937007874015748" footer="0.3937007874015748"/>
  <pageSetup fitToHeight="5" horizontalDpi="600" verticalDpi="600" orientation="landscape" paperSize="9" scale="91" r:id="rId2"/>
  <headerFooter alignWithMargins="0">
    <oddFooter>&amp;L&amp;"Times New Roman,Kurzíva"&amp;8Odbor RIS ÚIPŠ&amp;R&amp;"Times New Roman,Kurzíva"&amp;8&amp;P</oddFooter>
  </headerFooter>
  <rowBreaks count="4" manualBreakCount="4">
    <brk id="41" max="11" man="1"/>
    <brk id="84" max="11" man="1"/>
    <brk id="127" max="11" man="1"/>
    <brk id="167" max="11" man="1"/>
  </rowBreaks>
  <ignoredErrors>
    <ignoredError sqref="D161 E147:F147 G19:G35 D147:D155 G142:G144 E20:F20 E37:F37 G137:G140 D137:D145 G13:G17 D37:D43 G37:G43 D6:D35 E137:F137 G7:G11 G147:G150 G152 G154" formula="1"/>
    <ignoredError sqref="H160:H165 J160:J165 I160:I163 I165 H153" evalError="1"/>
    <ignoredError sqref="J13:J17 H37:H43 I152:I153 H154 H142:H144 J152:J154 H152 I37:I43 I137:I140 J137:J140 J37:J43 J142:J144 I29:I34 I142:I144 J147:J150 H13:H35 H7:H11 I8 H137:H140 H147:H150 I147:I150 J7:J11 J19:J35 G128:G136 G77:G87 G93:G101 D103:D117 E88 G119:G126 D119:D126 G103:G114 D128:D136 E44:F44 G116 E51:F51 E95:F95 E133:F133 G44:G75 D44:D75 E66:F66 E128:F128 E56:F56 D77:D101 G89:G91 E111:F111 E82:F82 J134:J135 H134:H135 J128:J132 H128:H132 J103:J114 H103:H114 I89:I91 J89:J91 J77:J87 I78:I87 I93:I101 I124 I126 H124:H126 J116 I128 I55:I64 H116 I116 J93:J101 H77:H101 H119:J123 I68:I70 J44:J75 I72:I75 I66 I44:I49 J124:J126 H44:H75 I130:I135 I103:I110" evalError="1" formula="1"/>
    <ignoredError sqref="G128:G136 G77:G87 G93:G101 D103:D117 E88 G119:G126 D119:D126 G103:G114 D128:D136 E44:F44 G116 E51:F51 E95:F95 E133:F133 G44:G75 D44:D75 E66:F66 E128:F128 E56:F56 D77:D101 G89:G91 E111:F111 E82:F82" formula="1" formulaRange="1"/>
    <ignoredError sqref="J134:J135 H134:H135 J128:J132 H128:H132 J103:J114 H103:H114 I89:I91 J89:J91 J77:J87 I78:I87 I93:I101 I124 I126 H124:H126 J116 I128 I55:I64 H116 I116 J93:J101 H77:H101 H119:J123 I68:I70 J44:J75 I72:I75 I66 I44:I49 J124:J126 H44:H75 I130:I135 I103:I110" evalError="1" formula="1" formulaRange="1"/>
    <ignoredError sqref="E134:E136 F83:F94 F134:F136 D102 B44:C136 G127 G76 E83:E87 D127 G117:G118 D118 G102 G115 F45:F50 E45:E50 F57:F65 E89:E94 F129:F132 F112:F127 E57:E65 E129:E132 E112:E127 G92 E52:E55 F52:F55 D76 G88 E96:E110 F96:F110 E67:E81 F67:F81 J136 B147:C147 H136 I117:I118 J133 H133 H127 I88 J102 J88 H117:H118 J76 H76 I92 H102 I125 I50:I54 J115 I127 I67 H115 I136 J92 J127 J117:J118 I76:I77 I71 I65 I129 I102 I111:I115 K49:K67 L44:L67 K44:K47 L108:L136 K69:K70 K72:K73 K75:K103 K105:K106 L69:L106 K108:K115 K117:K1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slovenské vysoké školy do prvých ročníkov 1. alebo spojeného 1. a 2. stupňa civilného vysokoškolského štúdia na akademický rok 2012/2013 - stav k 31. 5. 2012</dc:title>
  <dc:subject>priebežné počty prijatých prihlášok na 1., 1. a 2. stupeň vysokoškol. štúdia</dc:subject>
  <dc:creator>Š.Antalíková</dc:creator>
  <cp:keywords>prihlášky, termíny, vysoká škola, vysoké školy, VŠ, dodatočné termíny, podanie prihlášky, náhradný termín, prijímacie konanie, prijímačky</cp:keywords>
  <dc:description/>
  <cp:lastModifiedBy>Jan Kmec</cp:lastModifiedBy>
  <cp:lastPrinted>2012-06-13T09:01:43Z</cp:lastPrinted>
  <dcterms:created xsi:type="dcterms:W3CDTF">2008-05-21T08:09:17Z</dcterms:created>
  <dcterms:modified xsi:type="dcterms:W3CDTF">2012-07-25T12:48:36Z</dcterms:modified>
  <cp:category/>
  <cp:version/>
  <cp:contentType/>
  <cp:contentStatus/>
</cp:coreProperties>
</file>