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270" windowWidth="16110" windowHeight="12720" activeTab="0"/>
  </bookViews>
  <sheets>
    <sheet name="PK1st31maj" sheetId="1" r:id="rId1"/>
  </sheets>
  <definedNames>
    <definedName name="_xlnm.Print_Titles" localSheetId="0">'PK1st31maj'!$2:$4</definedName>
    <definedName name="_xlnm.Print_Area" localSheetId="0">'PK1st31maj'!$A$1:$M$184</definedName>
  </definedNames>
  <calcPr fullCalcOnLoad="1"/>
</workbook>
</file>

<file path=xl/sharedStrings.xml><?xml version="1.0" encoding="utf-8"?>
<sst xmlns="http://schemas.openxmlformats.org/spreadsheetml/2006/main" count="286" uniqueCount="190">
  <si>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</si>
  <si>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</si>
  <si>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</si>
  <si>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</si>
  <si>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</si>
  <si>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</si>
  <si>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</si>
  <si>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</si>
  <si>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</si>
  <si>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</si>
  <si>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</si>
  <si>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</si>
  <si>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</si>
  <si>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</si>
  <si>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</si>
  <si>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</si>
  <si>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</si>
  <si>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</si>
  <si>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</si>
  <si>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</si>
  <si>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</si>
  <si>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</si>
  <si>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</si>
  <si>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</si>
  <si>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</si>
  <si>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</si>
  <si>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</si>
  <si>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</si>
  <si>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Materiálovotechnologická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</si>
  <si>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</si>
  <si>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</si>
  <si>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</si>
  <si>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</si>
  <si>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</si>
  <si>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</si>
  <si>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Podnikovohospodárska fakulta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</si>
  <si>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</si>
  <si>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</si>
  <si>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</si>
  <si>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</si>
  <si>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</si>
  <si>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</si>
  <si>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</si>
  <si>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</si>
  <si>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</si>
  <si>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</si>
  <si>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</si>
  <si>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</si>
  <si>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</si>
  <si>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</si>
  <si>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</si>
  <si>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</si>
  <si>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</si>
  <si>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</si>
  <si>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</si>
  <si>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</si>
  <si>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</si>
  <si>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</si>
  <si>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</si>
  <si>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výrobných technológií</t>
  </si>
  <si>
    <t>Fakulta umení</t>
  </si>
  <si>
    <t>Žilinská univerzita v Žiline</t>
  </si>
  <si>
    <t>Fakulta špeciálneho inžinierstva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</si>
  <si>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</si>
  <si>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</si>
  <si>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</si>
  <si>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</si>
  <si>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</si>
  <si>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</si>
  <si>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</si>
  <si>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</si>
  <si>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Teologická fakulta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</si>
  <si>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</si>
  <si>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</si>
  <si>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</si>
  <si>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</si>
  <si>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</si>
  <si>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</si>
  <si>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</si>
  <si>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</si>
  <si>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</si>
  <si>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</si>
  <si>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</si>
  <si>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</si>
  <si>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</si>
  <si>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</si>
  <si>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</si>
  <si>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</si>
  <si>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</si>
  <si>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</si>
  <si>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priemyselných technológií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</si>
  <si>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</si>
  <si>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</si>
  <si>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</si>
  <si>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</si>
  <si>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</si>
  <si>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</si>
  <si>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</si>
  <si>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</si>
  <si>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</si>
  <si>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</si>
  <si>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</si>
  <si>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</si>
  <si>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</si>
  <si>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</si>
  <si>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</si>
  <si>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</si>
  <si>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</si>
  <si>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</si>
  <si>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</si>
  <si>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ozbrojených síl gen.M.R.Štefánika v L. Mikuláši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</si>
  <si>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</si>
  <si>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</si>
  <si>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</si>
  <si>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</si>
  <si>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</si>
  <si>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</si>
  <si>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prijímacie konanie na danú fakultu, resp. vysokú školu, bolo ukončené; je uvedený počet prijatých uchádzačov</t>
  </si>
  <si>
    <t>PLÁNOVANÝ POČET  PRIJATÝCH UCHÁDZAČOV</t>
  </si>
  <si>
    <t>Fakulta masmédií</t>
  </si>
  <si>
    <t>Ústav medzinárodných programov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</si>
  <si>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</si>
  <si>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</si>
  <si>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</si>
  <si>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</si>
  <si>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</si>
  <si>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</si>
  <si>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r>
      <t xml:space="preserve">PK prebieha, ale len na </t>
    </r>
    <r>
      <rPr>
        <b/>
        <sz val="8"/>
        <color indexed="10"/>
        <rFont val="Times New Roman CE"/>
        <family val="0"/>
      </rPr>
      <t>necivilné</t>
    </r>
    <r>
      <rPr>
        <sz val="8"/>
        <color indexed="10"/>
        <rFont val="Times New Roman CE"/>
        <family val="0"/>
      </rPr>
      <t xml:space="preserve"> vysokoškolské štúdium</t>
    </r>
  </si>
  <si>
    <t>Ústav manažmentu</t>
  </si>
  <si>
    <t>Inštitút fyzioterapie, balneológie a liečebnej rehabilitácie</t>
  </si>
  <si>
    <t>Prijímacie konanie na slovenské vysoké školy do prvých ročníkov 1. alebo spojeného 1. a 2. stupňa civilného vysokoškolského štúdia na akademický rok 2011/2012 - stav k 31. 5. 2011</t>
  </si>
  <si>
    <t>POČET  PRIHLÁŠOK K  31. 5. 2011</t>
  </si>
  <si>
    <t>príjem prihlášok nebol na všetky študijné programy fakulty, resp. vysokej školy, k 31. 5. 2011 ukončený, možnosť podať si prihlášku trvala do uvedeného termínu</t>
  </si>
  <si>
    <t>Fakulta zdravotníckych odborov</t>
  </si>
  <si>
    <t>Paneurópska vysoká škola</t>
  </si>
  <si>
    <t>Fakulta aplikovaných jazykov</t>
  </si>
  <si>
    <t>10.6.2011,  5.9.2011</t>
  </si>
  <si>
    <t>30.6.2011</t>
  </si>
  <si>
    <t>74</t>
  </si>
  <si>
    <t>38</t>
  </si>
  <si>
    <t>Bratislavská medzinárodná škola liberálnych štúdií</t>
  </si>
  <si>
    <r>
      <t xml:space="preserve">30.6.2011  iba </t>
    </r>
    <r>
      <rPr>
        <sz val="8"/>
        <rFont val="Times New Roman CE"/>
        <family val="0"/>
      </rPr>
      <t>pre zahr. uchádzačov</t>
    </r>
  </si>
  <si>
    <t>15.6.2011</t>
  </si>
  <si>
    <t>Inštitút sociálnych a politických vied</t>
  </si>
  <si>
    <t>15.8.2011</t>
  </si>
  <si>
    <t>25.8.2011</t>
  </si>
  <si>
    <t>Reformovaná teologická fakulta</t>
  </si>
  <si>
    <t>30.6.2011   ŠP šport a rekreácia</t>
  </si>
  <si>
    <t>Ústav telesnej výchovy a športu</t>
  </si>
  <si>
    <t>20.8.2011</t>
  </si>
  <si>
    <t>20.8.2011   ŠP šport a rekreácia</t>
  </si>
  <si>
    <t>17.8.2011</t>
  </si>
  <si>
    <t>31.8.2011</t>
  </si>
  <si>
    <t>35</t>
  </si>
  <si>
    <t>43</t>
  </si>
  <si>
    <t>31.7.2011</t>
  </si>
  <si>
    <t>15.6.2011   E</t>
  </si>
  <si>
    <t>20.6.2011  ŠP fyzioterapia</t>
  </si>
  <si>
    <t>10.8.2011</t>
  </si>
  <si>
    <t>30.6.2011  ŠP zdrav. a diag. pomôcky</t>
  </si>
  <si>
    <t>20.6.2011  E</t>
  </si>
  <si>
    <t>31.7.2011   E</t>
  </si>
  <si>
    <t>19.8.2011</t>
  </si>
  <si>
    <r>
      <t>E</t>
    </r>
    <r>
      <rPr>
        <sz val="10"/>
        <rFont val="Times New Roman CE"/>
        <family val="1"/>
      </rPr>
      <t xml:space="preserve">    - </t>
    </r>
    <r>
      <rPr>
        <i/>
        <sz val="10"/>
        <rFont val="Times New Roman CE"/>
        <family val="0"/>
      </rPr>
      <t>študijné programy v externej forme štúdia</t>
    </r>
  </si>
  <si>
    <t>15.7.2011</t>
  </si>
  <si>
    <t>25.7.2011</t>
  </si>
  <si>
    <t>323</t>
  </si>
  <si>
    <t>5.8.2011</t>
  </si>
  <si>
    <t>30.8.2011</t>
  </si>
  <si>
    <t>26.8.2011</t>
  </si>
  <si>
    <t>Hudobná a umelecká akadémia Jána Albrechta v Banskej Štiavnici</t>
  </si>
  <si>
    <t>17.9.2011</t>
  </si>
  <si>
    <t>22.7.2011   ŠP hra na kontrabase</t>
  </si>
  <si>
    <t>15.6.2011   D</t>
  </si>
  <si>
    <t>24.6.2011  ŠP uč. náb.v. a hud. umenia</t>
  </si>
  <si>
    <t>28.8.2011</t>
  </si>
  <si>
    <t>1.8.2011</t>
  </si>
  <si>
    <t>22.7..2011</t>
  </si>
  <si>
    <t>31.7.; 20.8.2011</t>
  </si>
  <si>
    <t>20.6. D;   8.7. E</t>
  </si>
  <si>
    <t>15.6.2011 1 ŠP E</t>
  </si>
  <si>
    <t>12.8.2011</t>
  </si>
  <si>
    <t>22.7.2011</t>
  </si>
  <si>
    <r>
      <t>D</t>
    </r>
    <r>
      <rPr>
        <sz val="10"/>
        <rFont val="Times New Roman CE"/>
        <family val="1"/>
      </rPr>
      <t xml:space="preserve">    - </t>
    </r>
    <r>
      <rPr>
        <i/>
        <sz val="10"/>
        <rFont val="Times New Roman CE"/>
        <family val="0"/>
      </rPr>
      <t>študijné programy v dennej forme štúdia</t>
    </r>
  </si>
  <si>
    <t>VŠ medzinárodného podnikania ISM Slovakia v Prešove</t>
  </si>
  <si>
    <r>
      <t xml:space="preserve">ŠP </t>
    </r>
    <r>
      <rPr>
        <sz val="10"/>
        <rFont val="Times New Roman CE"/>
        <family val="1"/>
      </rPr>
      <t xml:space="preserve"> - </t>
    </r>
    <r>
      <rPr>
        <i/>
        <sz val="10"/>
        <rFont val="Times New Roman CE"/>
        <family val="0"/>
      </rPr>
      <t>študijný program</t>
    </r>
  </si>
  <si>
    <t>73</t>
  </si>
  <si>
    <t>Vysoká škola v Sládkovičove</t>
  </si>
  <si>
    <r>
      <t xml:space="preserve">VŠ </t>
    </r>
    <r>
      <rPr>
        <sz val="10"/>
        <rFont val="Times New Roman CE"/>
        <family val="1"/>
      </rPr>
      <t xml:space="preserve"> - </t>
    </r>
    <r>
      <rPr>
        <i/>
        <sz val="10"/>
        <rFont val="Times New Roman CE"/>
        <family val="0"/>
      </rPr>
      <t>vysoká škola</t>
    </r>
  </si>
  <si>
    <t>28.6.2011   1 ŠP  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</si>
</sst>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  <numFmt numFmtId="176" formatCode="0.E+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sz val="10"/>
      <color indexed="10"/>
      <name val="Arial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 quotePrefix="1">
      <alignment horizontal="left" indent="1"/>
    </xf>
    <xf numFmtId="0" fontId="9" fillId="0" borderId="10" xfId="0" applyFont="1" applyBorder="1" applyAlignment="1" quotePrefix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9" fillId="0" borderId="17" xfId="0" applyNumberFormat="1" applyFont="1" applyBorder="1" applyAlignment="1">
      <alignment horizontal="right" indent="1"/>
    </xf>
    <xf numFmtId="3" fontId="9" fillId="34" borderId="13" xfId="0" applyNumberFormat="1" applyFont="1" applyFill="1" applyBorder="1" applyAlignment="1">
      <alignment horizontal="right" indent="1"/>
    </xf>
    <xf numFmtId="3" fontId="9" fillId="34" borderId="12" xfId="0" applyNumberFormat="1" applyFont="1" applyFill="1" applyBorder="1" applyAlignment="1">
      <alignment horizontal="right" indent="1"/>
    </xf>
    <xf numFmtId="3" fontId="9" fillId="34" borderId="14" xfId="0" applyNumberFormat="1" applyFont="1" applyFill="1" applyBorder="1" applyAlignment="1">
      <alignment horizontal="right" indent="1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0" fontId="6" fillId="35" borderId="18" xfId="0" applyFont="1" applyFill="1" applyBorder="1" applyAlignment="1" quotePrefix="1">
      <alignment horizontal="left" indent="1"/>
    </xf>
    <xf numFmtId="3" fontId="6" fillId="35" borderId="19" xfId="0" applyNumberFormat="1" applyFont="1" applyFill="1" applyBorder="1" applyAlignment="1">
      <alignment horizontal="right" indent="1"/>
    </xf>
    <xf numFmtId="3" fontId="6" fillId="35" borderId="20" xfId="0" applyNumberFormat="1" applyFont="1" applyFill="1" applyBorder="1" applyAlignment="1">
      <alignment horizontal="right" indent="1"/>
    </xf>
    <xf numFmtId="3" fontId="6" fillId="36" borderId="20" xfId="0" applyNumberFormat="1" applyFont="1" applyFill="1" applyBorder="1" applyAlignment="1">
      <alignment horizontal="right" indent="1"/>
    </xf>
    <xf numFmtId="172" fontId="6" fillId="35" borderId="19" xfId="0" applyNumberFormat="1" applyFont="1" applyFill="1" applyBorder="1" applyAlignment="1">
      <alignment horizontal="center"/>
    </xf>
    <xf numFmtId="172" fontId="6" fillId="36" borderId="20" xfId="0" applyNumberFormat="1" applyFont="1" applyFill="1" applyBorder="1" applyAlignment="1">
      <alignment horizontal="center"/>
    </xf>
    <xf numFmtId="172" fontId="6" fillId="36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172" fontId="6" fillId="35" borderId="20" xfId="0" applyNumberFormat="1" applyFont="1" applyFill="1" applyBorder="1" applyAlignment="1">
      <alignment horizontal="center"/>
    </xf>
    <xf numFmtId="172" fontId="6" fillId="35" borderId="21" xfId="0" applyNumberFormat="1" applyFont="1" applyFill="1" applyBorder="1" applyAlignment="1">
      <alignment horizontal="center"/>
    </xf>
    <xf numFmtId="0" fontId="6" fillId="35" borderId="23" xfId="0" applyFont="1" applyFill="1" applyBorder="1" applyAlignment="1" quotePrefix="1">
      <alignment horizontal="left" indent="1"/>
    </xf>
    <xf numFmtId="3" fontId="6" fillId="35" borderId="24" xfId="0" applyNumberFormat="1" applyFont="1" applyFill="1" applyBorder="1" applyAlignment="1">
      <alignment horizontal="right" indent="1"/>
    </xf>
    <xf numFmtId="3" fontId="6" fillId="35" borderId="25" xfId="0" applyNumberFormat="1" applyFont="1" applyFill="1" applyBorder="1" applyAlignment="1">
      <alignment horizontal="right" indent="1"/>
    </xf>
    <xf numFmtId="3" fontId="6" fillId="35" borderId="26" xfId="0" applyNumberFormat="1" applyFont="1" applyFill="1" applyBorder="1" applyAlignment="1">
      <alignment horizontal="right" indent="1"/>
    </xf>
    <xf numFmtId="3" fontId="6" fillId="35" borderId="21" xfId="0" applyNumberFormat="1" applyFont="1" applyFill="1" applyBorder="1" applyAlignment="1">
      <alignment horizontal="right" indent="1"/>
    </xf>
    <xf numFmtId="3" fontId="6" fillId="36" borderId="19" xfId="0" applyNumberFormat="1" applyFont="1" applyFill="1" applyBorder="1" applyAlignment="1">
      <alignment horizontal="right" indent="1"/>
    </xf>
    <xf numFmtId="3" fontId="6" fillId="36" borderId="21" xfId="0" applyNumberFormat="1" applyFont="1" applyFill="1" applyBorder="1" applyAlignment="1">
      <alignment horizontal="right" indent="1"/>
    </xf>
    <xf numFmtId="172" fontId="6" fillId="36" borderId="19" xfId="0" applyNumberFormat="1" applyFont="1" applyFill="1" applyBorder="1" applyAlignment="1">
      <alignment horizontal="center"/>
    </xf>
    <xf numFmtId="172" fontId="9" fillId="34" borderId="17" xfId="0" applyNumberFormat="1" applyFont="1" applyFill="1" applyBorder="1" applyAlignment="1">
      <alignment horizontal="center"/>
    </xf>
    <xf numFmtId="172" fontId="6" fillId="35" borderId="24" xfId="0" applyNumberFormat="1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172" fontId="6" fillId="35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3" fontId="9" fillId="0" borderId="14" xfId="0" applyNumberFormat="1" applyFont="1" applyFill="1" applyBorder="1" applyAlignment="1">
      <alignment horizontal="right" indent="1"/>
    </xf>
    <xf numFmtId="0" fontId="6" fillId="0" borderId="28" xfId="0" applyFont="1" applyFill="1" applyBorder="1" applyAlignment="1">
      <alignment horizontal="right" indent="1"/>
    </xf>
    <xf numFmtId="0" fontId="5" fillId="0" borderId="28" xfId="0" applyFont="1" applyFill="1" applyBorder="1" applyAlignment="1">
      <alignment horizontal="right" indent="1"/>
    </xf>
    <xf numFmtId="49" fontId="9" fillId="34" borderId="29" xfId="0" applyNumberFormat="1" applyFont="1" applyFill="1" applyBorder="1" applyAlignment="1">
      <alignment horizontal="center"/>
    </xf>
    <xf numFmtId="49" fontId="9" fillId="37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indent="1"/>
    </xf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3" fontId="9" fillId="0" borderId="33" xfId="0" applyNumberFormat="1" applyFont="1" applyFill="1" applyBorder="1" applyAlignment="1">
      <alignment horizontal="right" indent="1"/>
    </xf>
    <xf numFmtId="3" fontId="9" fillId="0" borderId="34" xfId="0" applyNumberFormat="1" applyFont="1" applyFill="1" applyBorder="1" applyAlignment="1">
      <alignment horizontal="right" indent="1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 horizontal="right" indent="1"/>
    </xf>
    <xf numFmtId="172" fontId="9" fillId="0" borderId="16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 quotePrefix="1">
      <alignment horizontal="right" indent="1"/>
    </xf>
    <xf numFmtId="3" fontId="9" fillId="0" borderId="13" xfId="0" applyNumberFormat="1" applyFont="1" applyFill="1" applyBorder="1" applyAlignment="1" quotePrefix="1">
      <alignment horizontal="right" indent="1"/>
    </xf>
    <xf numFmtId="172" fontId="9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49" fontId="9" fillId="34" borderId="35" xfId="0" applyNumberFormat="1" applyFont="1" applyFill="1" applyBorder="1" applyAlignment="1">
      <alignment horizontal="center"/>
    </xf>
    <xf numFmtId="49" fontId="9" fillId="37" borderId="36" xfId="0" applyNumberFormat="1" applyFont="1" applyFill="1" applyBorder="1" applyAlignment="1">
      <alignment horizontal="center"/>
    </xf>
    <xf numFmtId="172" fontId="6" fillId="34" borderId="19" xfId="0" applyNumberFormat="1" applyFont="1" applyFill="1" applyBorder="1" applyAlignment="1">
      <alignment horizontal="center"/>
    </xf>
    <xf numFmtId="172" fontId="6" fillId="34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3" fontId="9" fillId="34" borderId="33" xfId="0" applyNumberFormat="1" applyFont="1" applyFill="1" applyBorder="1" applyAlignment="1">
      <alignment horizontal="right" indent="1"/>
    </xf>
    <xf numFmtId="3" fontId="9" fillId="34" borderId="34" xfId="0" applyNumberFormat="1" applyFont="1" applyFill="1" applyBorder="1" applyAlignment="1">
      <alignment horizontal="right" indent="1"/>
    </xf>
    <xf numFmtId="3" fontId="9" fillId="34" borderId="32" xfId="0" applyNumberFormat="1" applyFont="1" applyFill="1" applyBorder="1" applyAlignment="1">
      <alignment horizontal="right" indent="1"/>
    </xf>
    <xf numFmtId="172" fontId="9" fillId="34" borderId="33" xfId="0" applyNumberFormat="1" applyFont="1" applyFill="1" applyBorder="1" applyAlignment="1">
      <alignment horizontal="center"/>
    </xf>
    <xf numFmtId="172" fontId="9" fillId="34" borderId="32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left" indent="1"/>
    </xf>
    <xf numFmtId="3" fontId="6" fillId="36" borderId="24" xfId="0" applyNumberFormat="1" applyFont="1" applyFill="1" applyBorder="1" applyAlignment="1">
      <alignment horizontal="right" indent="1"/>
    </xf>
    <xf numFmtId="3" fontId="6" fillId="36" borderId="25" xfId="0" applyNumberFormat="1" applyFont="1" applyFill="1" applyBorder="1" applyAlignment="1">
      <alignment horizontal="right" indent="1"/>
    </xf>
    <xf numFmtId="3" fontId="6" fillId="36" borderId="26" xfId="0" applyNumberFormat="1" applyFont="1" applyFill="1" applyBorder="1" applyAlignment="1">
      <alignment horizontal="right" indent="1"/>
    </xf>
    <xf numFmtId="172" fontId="6" fillId="36" borderId="24" xfId="0" applyNumberFormat="1" applyFont="1" applyFill="1" applyBorder="1" applyAlignment="1">
      <alignment horizontal="center"/>
    </xf>
    <xf numFmtId="172" fontId="6" fillId="36" borderId="25" xfId="0" applyNumberFormat="1" applyFont="1" applyFill="1" applyBorder="1" applyAlignment="1">
      <alignment horizontal="center"/>
    </xf>
    <xf numFmtId="172" fontId="6" fillId="36" borderId="26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indent="1"/>
    </xf>
    <xf numFmtId="172" fontId="9" fillId="0" borderId="17" xfId="0" applyNumberFormat="1" applyFont="1" applyFill="1" applyBorder="1" applyAlignment="1">
      <alignment horizontal="center"/>
    </xf>
    <xf numFmtId="0" fontId="9" fillId="0" borderId="11" xfId="0" applyFont="1" applyBorder="1" applyAlignment="1" quotePrefix="1">
      <alignment horizontal="left" indent="1"/>
    </xf>
    <xf numFmtId="0" fontId="6" fillId="35" borderId="18" xfId="0" applyFont="1" applyFill="1" applyBorder="1" applyAlignment="1">
      <alignment horizontal="left" indent="1"/>
    </xf>
    <xf numFmtId="49" fontId="9" fillId="36" borderId="37" xfId="0" applyNumberFormat="1" applyFont="1" applyFill="1" applyBorder="1" applyAlignment="1">
      <alignment horizontal="center"/>
    </xf>
    <xf numFmtId="49" fontId="9" fillId="37" borderId="38" xfId="0" applyNumberFormat="1" applyFont="1" applyFill="1" applyBorder="1" applyAlignment="1">
      <alignment horizontal="center"/>
    </xf>
    <xf numFmtId="0" fontId="6" fillId="38" borderId="18" xfId="0" applyFont="1" applyFill="1" applyBorder="1" applyAlignment="1">
      <alignment horizontal="left" vertical="center" wrapText="1" indent="1"/>
    </xf>
    <xf numFmtId="0" fontId="6" fillId="38" borderId="10" xfId="0" applyFont="1" applyFill="1" applyBorder="1" applyAlignment="1">
      <alignment horizontal="left" vertical="center" indent="1"/>
    </xf>
    <xf numFmtId="0" fontId="6" fillId="38" borderId="11" xfId="0" applyFont="1" applyFill="1" applyBorder="1" applyAlignment="1">
      <alignment horizontal="left" vertical="center" indent="1"/>
    </xf>
    <xf numFmtId="0" fontId="7" fillId="38" borderId="39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6" fillId="36" borderId="23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9" borderId="10" xfId="0" applyNumberFormat="1" applyFont="1" applyFill="1" applyBorder="1" applyAlignment="1">
      <alignment horizontal="center"/>
    </xf>
    <xf numFmtId="49" fontId="6" fillId="35" borderId="18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49" fontId="6" fillId="36" borderId="18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 indent="1"/>
    </xf>
    <xf numFmtId="49" fontId="9" fillId="39" borderId="11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6" fillId="37" borderId="18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6" fillId="37" borderId="23" xfId="0" applyNumberFormat="1" applyFont="1" applyFill="1" applyBorder="1" applyAlignment="1">
      <alignment horizontal="center"/>
    </xf>
    <xf numFmtId="49" fontId="9" fillId="37" borderId="22" xfId="0" applyNumberFormat="1" applyFont="1" applyFill="1" applyBorder="1" applyAlignment="1">
      <alignment horizontal="center"/>
    </xf>
    <xf numFmtId="3" fontId="14" fillId="40" borderId="37" xfId="0" applyNumberFormat="1" applyFont="1" applyFill="1" applyBorder="1" applyAlignment="1">
      <alignment horizontal="left" vertical="top" indent="1"/>
    </xf>
    <xf numFmtId="0" fontId="13" fillId="40" borderId="41" xfId="0" applyFont="1" applyFill="1" applyBorder="1" applyAlignment="1">
      <alignment horizontal="left" vertical="top" indent="1"/>
    </xf>
    <xf numFmtId="0" fontId="13" fillId="40" borderId="38" xfId="0" applyFont="1" applyFill="1" applyBorder="1" applyAlignment="1">
      <alignment horizontal="left" vertical="top" indent="1"/>
    </xf>
    <xf numFmtId="49" fontId="9" fillId="0" borderId="11" xfId="0" applyNumberFormat="1" applyFont="1" applyBorder="1" applyAlignment="1">
      <alignment horizontal="center"/>
    </xf>
    <xf numFmtId="49" fontId="9" fillId="37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167</xdr:row>
      <xdr:rowOff>19050</xdr:rowOff>
    </xdr:from>
    <xdr:to>
      <xdr:col>0</xdr:col>
      <xdr:colOff>904875</xdr:colOff>
      <xdr:row>168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841450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167</xdr:row>
      <xdr:rowOff>19050</xdr:rowOff>
    </xdr:from>
    <xdr:to>
      <xdr:col>0</xdr:col>
      <xdr:colOff>1752600</xdr:colOff>
      <xdr:row>168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6841450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171</xdr:row>
      <xdr:rowOff>0</xdr:rowOff>
    </xdr:from>
    <xdr:to>
      <xdr:col>0</xdr:col>
      <xdr:colOff>914400</xdr:colOff>
      <xdr:row>172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88920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175</xdr:row>
      <xdr:rowOff>9525</xdr:rowOff>
    </xdr:from>
    <xdr:to>
      <xdr:col>0</xdr:col>
      <xdr:colOff>923925</xdr:colOff>
      <xdr:row>176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00025" y="29079825"/>
          <a:ext cx="733425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83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6.25390625" style="6" customWidth="1"/>
    <col min="2" max="6" width="7.75390625" style="1" customWidth="1"/>
    <col min="7" max="7" width="7.625" style="1" customWidth="1"/>
    <col min="8" max="10" width="7.75390625" style="1" customWidth="1"/>
    <col min="11" max="11" width="13.125" style="1" customWidth="1"/>
    <col min="12" max="12" width="13.25390625" style="1" customWidth="1"/>
    <col min="13" max="13" width="1.00390625" style="1" customWidth="1"/>
    <col min="14" max="16384" width="0" style="1" hidden="1" customWidth="1"/>
  </cols>
  <sheetData>
    <row r="1" spans="1:10" ht="48.75" customHeight="1">
      <c r="A1" s="11" t="s">
        <v>130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36" customHeight="1">
      <c r="A2" s="122" t="s">
        <v>0</v>
      </c>
      <c r="B2" s="125" t="s">
        <v>118</v>
      </c>
      <c r="C2" s="126"/>
      <c r="D2" s="126"/>
      <c r="E2" s="142" t="s">
        <v>131</v>
      </c>
      <c r="F2" s="143"/>
      <c r="G2" s="143"/>
      <c r="H2" s="125" t="s">
        <v>1</v>
      </c>
      <c r="I2" s="126"/>
      <c r="J2" s="126"/>
      <c r="K2" s="127" t="s">
        <v>2</v>
      </c>
      <c r="L2" s="128"/>
    </row>
    <row r="3" spans="1:12" ht="12.75">
      <c r="A3" s="123"/>
      <c r="B3" s="140" t="s">
        <v>3</v>
      </c>
      <c r="C3" s="141"/>
      <c r="D3" s="144" t="s">
        <v>4</v>
      </c>
      <c r="E3" s="140" t="s">
        <v>3</v>
      </c>
      <c r="F3" s="141"/>
      <c r="G3" s="144" t="s">
        <v>4</v>
      </c>
      <c r="H3" s="140" t="s">
        <v>3</v>
      </c>
      <c r="I3" s="141"/>
      <c r="J3" s="144" t="s">
        <v>4</v>
      </c>
      <c r="K3" s="129"/>
      <c r="L3" s="130"/>
    </row>
    <row r="4" spans="1:12" ht="16.5" customHeight="1">
      <c r="A4" s="124"/>
      <c r="B4" s="73" t="s">
        <v>5</v>
      </c>
      <c r="C4" s="74" t="s">
        <v>6</v>
      </c>
      <c r="D4" s="145"/>
      <c r="E4" s="73" t="s">
        <v>5</v>
      </c>
      <c r="F4" s="74" t="s">
        <v>6</v>
      </c>
      <c r="G4" s="145"/>
      <c r="H4" s="73" t="s">
        <v>5</v>
      </c>
      <c r="I4" s="74" t="s">
        <v>6</v>
      </c>
      <c r="J4" s="145"/>
      <c r="K4" s="131"/>
      <c r="L4" s="132"/>
    </row>
    <row r="5" spans="1:12" ht="24" customHeight="1">
      <c r="A5" s="69" t="s">
        <v>7</v>
      </c>
      <c r="B5" s="70"/>
      <c r="C5" s="70"/>
      <c r="D5" s="71"/>
      <c r="E5" s="70"/>
      <c r="F5" s="70"/>
      <c r="G5" s="71"/>
      <c r="H5" s="70"/>
      <c r="I5" s="70"/>
      <c r="J5" s="71"/>
      <c r="K5" s="72"/>
      <c r="L5" s="72"/>
    </row>
    <row r="6" spans="1:12" ht="12" customHeight="1">
      <c r="A6" s="37" t="s">
        <v>8</v>
      </c>
      <c r="B6" s="38">
        <f>SUM(B7:B19)</f>
        <v>6576</v>
      </c>
      <c r="C6" s="39">
        <f>SUM(C7:C19)</f>
        <v>1363</v>
      </c>
      <c r="D6" s="51">
        <f aca="true" t="shared" si="0" ref="D6:D38">B6+C6</f>
        <v>7939</v>
      </c>
      <c r="E6" s="52"/>
      <c r="F6" s="40"/>
      <c r="G6" s="53"/>
      <c r="H6" s="54"/>
      <c r="I6" s="42"/>
      <c r="J6" s="43"/>
      <c r="K6" s="146"/>
      <c r="L6" s="146"/>
    </row>
    <row r="7" spans="1:12" ht="12" customHeight="1">
      <c r="A7" s="13" t="s">
        <v>10</v>
      </c>
      <c r="B7" s="76">
        <v>325</v>
      </c>
      <c r="C7" s="77">
        <v>0</v>
      </c>
      <c r="D7" s="64">
        <f t="shared" si="0"/>
        <v>325</v>
      </c>
      <c r="E7" s="76">
        <v>2564</v>
      </c>
      <c r="F7" s="77">
        <v>0</v>
      </c>
      <c r="G7" s="64">
        <f aca="true" t="shared" si="1" ref="G7:G39">E7+F7</f>
        <v>2564</v>
      </c>
      <c r="H7" s="85">
        <f aca="true" t="shared" si="2" ref="H7:H39">E7/B7</f>
        <v>7.889230769230769</v>
      </c>
      <c r="I7" s="82" t="s">
        <v>122</v>
      </c>
      <c r="J7" s="83">
        <f aca="true" t="shared" si="3" ref="J7:J39">G7/D7</f>
        <v>7.889230769230769</v>
      </c>
      <c r="K7" s="134"/>
      <c r="L7" s="134"/>
    </row>
    <row r="8" spans="1:12" ht="12" customHeight="1">
      <c r="A8" s="14" t="s">
        <v>12</v>
      </c>
      <c r="B8" s="76">
        <v>450</v>
      </c>
      <c r="C8" s="77">
        <v>250</v>
      </c>
      <c r="D8" s="64">
        <f t="shared" si="0"/>
        <v>700</v>
      </c>
      <c r="E8" s="76">
        <v>1272</v>
      </c>
      <c r="F8" s="77">
        <v>312</v>
      </c>
      <c r="G8" s="64">
        <f t="shared" si="1"/>
        <v>1584</v>
      </c>
      <c r="H8" s="85">
        <f t="shared" si="2"/>
        <v>2.8266666666666667</v>
      </c>
      <c r="I8" s="82">
        <f aca="true" t="shared" si="4" ref="I8:I14">F8/C8</f>
        <v>1.248</v>
      </c>
      <c r="J8" s="83">
        <f t="shared" si="3"/>
        <v>2.262857142857143</v>
      </c>
      <c r="K8" s="134"/>
      <c r="L8" s="134"/>
    </row>
    <row r="9" spans="1:12" ht="12" customHeight="1">
      <c r="A9" s="14" t="s">
        <v>11</v>
      </c>
      <c r="B9" s="76">
        <v>1244</v>
      </c>
      <c r="C9" s="77">
        <v>0</v>
      </c>
      <c r="D9" s="64">
        <f t="shared" si="0"/>
        <v>1244</v>
      </c>
      <c r="E9" s="76">
        <v>3759</v>
      </c>
      <c r="F9" s="77">
        <v>0</v>
      </c>
      <c r="G9" s="64">
        <f t="shared" si="1"/>
        <v>3759</v>
      </c>
      <c r="H9" s="85">
        <f t="shared" si="2"/>
        <v>3.0217041800643085</v>
      </c>
      <c r="I9" s="82" t="s">
        <v>122</v>
      </c>
      <c r="J9" s="83">
        <f t="shared" si="3"/>
        <v>3.0217041800643085</v>
      </c>
      <c r="K9" s="134"/>
      <c r="L9" s="134"/>
    </row>
    <row r="10" spans="1:12" ht="12" customHeight="1">
      <c r="A10" s="13" t="s">
        <v>15</v>
      </c>
      <c r="B10" s="76">
        <v>990</v>
      </c>
      <c r="C10" s="77">
        <v>100</v>
      </c>
      <c r="D10" s="64">
        <f t="shared" si="0"/>
        <v>1090</v>
      </c>
      <c r="E10" s="76">
        <v>1785</v>
      </c>
      <c r="F10" s="77">
        <v>83</v>
      </c>
      <c r="G10" s="64">
        <f t="shared" si="1"/>
        <v>1868</v>
      </c>
      <c r="H10" s="85">
        <f t="shared" si="2"/>
        <v>1.803030303030303</v>
      </c>
      <c r="I10" s="82">
        <f t="shared" si="4"/>
        <v>0.83</v>
      </c>
      <c r="J10" s="83">
        <f t="shared" si="3"/>
        <v>1.7137614678899082</v>
      </c>
      <c r="K10" s="134"/>
      <c r="L10" s="134"/>
    </row>
    <row r="11" spans="1:12" ht="12" customHeight="1">
      <c r="A11" s="13" t="s">
        <v>16</v>
      </c>
      <c r="B11" s="76">
        <v>685</v>
      </c>
      <c r="C11" s="77">
        <v>385</v>
      </c>
      <c r="D11" s="64">
        <f t="shared" si="0"/>
        <v>1070</v>
      </c>
      <c r="E11" s="76">
        <v>1262</v>
      </c>
      <c r="F11" s="77">
        <v>343</v>
      </c>
      <c r="G11" s="64">
        <f t="shared" si="1"/>
        <v>1605</v>
      </c>
      <c r="H11" s="85">
        <f t="shared" si="2"/>
        <v>1.8423357664233577</v>
      </c>
      <c r="I11" s="82">
        <f t="shared" si="4"/>
        <v>0.8909090909090909</v>
      </c>
      <c r="J11" s="83">
        <f t="shared" si="3"/>
        <v>1.5</v>
      </c>
      <c r="K11" s="133" t="s">
        <v>160</v>
      </c>
      <c r="L11" s="133"/>
    </row>
    <row r="12" spans="1:12" ht="12" customHeight="1">
      <c r="A12" s="13" t="s">
        <v>14</v>
      </c>
      <c r="B12" s="76">
        <v>270</v>
      </c>
      <c r="C12" s="77">
        <v>0</v>
      </c>
      <c r="D12" s="64">
        <f t="shared" si="0"/>
        <v>270</v>
      </c>
      <c r="E12" s="26"/>
      <c r="F12" s="77">
        <v>0</v>
      </c>
      <c r="G12" s="27"/>
      <c r="H12" s="33"/>
      <c r="I12" s="82" t="s">
        <v>122</v>
      </c>
      <c r="J12" s="32"/>
      <c r="K12" s="136" t="s">
        <v>159</v>
      </c>
      <c r="L12" s="136"/>
    </row>
    <row r="13" spans="1:12" ht="12" customHeight="1">
      <c r="A13" s="13" t="s">
        <v>17</v>
      </c>
      <c r="B13" s="76">
        <v>280</v>
      </c>
      <c r="C13" s="77">
        <v>28</v>
      </c>
      <c r="D13" s="64">
        <f t="shared" si="0"/>
        <v>308</v>
      </c>
      <c r="E13" s="76">
        <v>718</v>
      </c>
      <c r="F13" s="77">
        <v>48</v>
      </c>
      <c r="G13" s="64">
        <f t="shared" si="1"/>
        <v>766</v>
      </c>
      <c r="H13" s="85">
        <f t="shared" si="2"/>
        <v>2.5642857142857145</v>
      </c>
      <c r="I13" s="82">
        <f t="shared" si="4"/>
        <v>1.7142857142857142</v>
      </c>
      <c r="J13" s="83">
        <f t="shared" si="3"/>
        <v>2.487012987012987</v>
      </c>
      <c r="K13" s="134"/>
      <c r="L13" s="134"/>
    </row>
    <row r="14" spans="1:12" ht="12" customHeight="1">
      <c r="A14" s="15" t="s">
        <v>18</v>
      </c>
      <c r="B14" s="76">
        <v>260</v>
      </c>
      <c r="C14" s="77">
        <v>20</v>
      </c>
      <c r="D14" s="64">
        <f t="shared" si="0"/>
        <v>280</v>
      </c>
      <c r="E14" s="76">
        <v>1514</v>
      </c>
      <c r="F14" s="77">
        <v>0</v>
      </c>
      <c r="G14" s="64">
        <f t="shared" si="1"/>
        <v>1514</v>
      </c>
      <c r="H14" s="85">
        <f t="shared" si="2"/>
        <v>5.823076923076923</v>
      </c>
      <c r="I14" s="82">
        <f t="shared" si="4"/>
        <v>0</v>
      </c>
      <c r="J14" s="83">
        <f t="shared" si="3"/>
        <v>5.4071428571428575</v>
      </c>
      <c r="K14" s="134"/>
      <c r="L14" s="134"/>
    </row>
    <row r="15" spans="1:12" ht="12" customHeight="1">
      <c r="A15" s="13" t="s">
        <v>19</v>
      </c>
      <c r="B15" s="76">
        <v>1122</v>
      </c>
      <c r="C15" s="77">
        <v>0</v>
      </c>
      <c r="D15" s="64">
        <f t="shared" si="0"/>
        <v>1122</v>
      </c>
      <c r="E15" s="76">
        <v>898</v>
      </c>
      <c r="F15" s="77">
        <v>0</v>
      </c>
      <c r="G15" s="64">
        <f t="shared" si="1"/>
        <v>898</v>
      </c>
      <c r="H15" s="85">
        <f t="shared" si="2"/>
        <v>0.8003565062388592</v>
      </c>
      <c r="I15" s="82" t="s">
        <v>122</v>
      </c>
      <c r="J15" s="83">
        <f t="shared" si="3"/>
        <v>0.8003565062388592</v>
      </c>
      <c r="K15" s="134"/>
      <c r="L15" s="134"/>
    </row>
    <row r="16" spans="1:12" ht="12" customHeight="1">
      <c r="A16" s="13" t="s">
        <v>9</v>
      </c>
      <c r="B16" s="76">
        <v>90</v>
      </c>
      <c r="C16" s="77">
        <v>40</v>
      </c>
      <c r="D16" s="64">
        <f t="shared" si="0"/>
        <v>130</v>
      </c>
      <c r="E16" s="76">
        <v>21</v>
      </c>
      <c r="F16" s="77">
        <v>5</v>
      </c>
      <c r="G16" s="64">
        <f t="shared" si="1"/>
        <v>26</v>
      </c>
      <c r="H16" s="85">
        <f t="shared" si="2"/>
        <v>0.23333333333333334</v>
      </c>
      <c r="I16" s="82">
        <f>F16/C16</f>
        <v>0.125</v>
      </c>
      <c r="J16" s="83">
        <f t="shared" si="3"/>
        <v>0.2</v>
      </c>
      <c r="K16" s="133" t="s">
        <v>155</v>
      </c>
      <c r="L16" s="133"/>
    </row>
    <row r="17" spans="1:12" ht="12" customHeight="1">
      <c r="A17" s="16" t="s">
        <v>13</v>
      </c>
      <c r="B17" s="76">
        <v>80</v>
      </c>
      <c r="C17" s="77">
        <v>140</v>
      </c>
      <c r="D17" s="64">
        <f t="shared" si="0"/>
        <v>220</v>
      </c>
      <c r="E17" s="76">
        <v>54</v>
      </c>
      <c r="F17" s="77">
        <v>42</v>
      </c>
      <c r="G17" s="64">
        <f t="shared" si="1"/>
        <v>96</v>
      </c>
      <c r="H17" s="85">
        <f t="shared" si="2"/>
        <v>0.675</v>
      </c>
      <c r="I17" s="82">
        <f>F17/C17</f>
        <v>0.3</v>
      </c>
      <c r="J17" s="83">
        <f t="shared" si="3"/>
        <v>0.43636363636363634</v>
      </c>
      <c r="K17" s="134"/>
      <c r="L17" s="134"/>
    </row>
    <row r="18" spans="1:12" ht="12" customHeight="1">
      <c r="A18" s="13" t="s">
        <v>20</v>
      </c>
      <c r="B18" s="76">
        <v>350</v>
      </c>
      <c r="C18" s="77">
        <v>400</v>
      </c>
      <c r="D18" s="64">
        <f t="shared" si="0"/>
        <v>750</v>
      </c>
      <c r="E18" s="76">
        <v>1267</v>
      </c>
      <c r="F18" s="25"/>
      <c r="G18" s="27"/>
      <c r="H18" s="85">
        <f t="shared" si="2"/>
        <v>3.62</v>
      </c>
      <c r="I18" s="31"/>
      <c r="J18" s="32"/>
      <c r="K18" s="136" t="s">
        <v>161</v>
      </c>
      <c r="L18" s="136"/>
    </row>
    <row r="19" spans="1:12" ht="12" customHeight="1">
      <c r="A19" s="44" t="s">
        <v>21</v>
      </c>
      <c r="B19" s="78">
        <v>430</v>
      </c>
      <c r="C19" s="79">
        <v>0</v>
      </c>
      <c r="D19" s="75">
        <f t="shared" si="0"/>
        <v>430</v>
      </c>
      <c r="E19" s="78">
        <v>1992</v>
      </c>
      <c r="F19" s="79">
        <v>0</v>
      </c>
      <c r="G19" s="75">
        <f t="shared" si="1"/>
        <v>1992</v>
      </c>
      <c r="H19" s="86">
        <f t="shared" si="2"/>
        <v>4.632558139534884</v>
      </c>
      <c r="I19" s="82" t="s">
        <v>122</v>
      </c>
      <c r="J19" s="88">
        <f t="shared" si="3"/>
        <v>4.632558139534884</v>
      </c>
      <c r="K19" s="139"/>
      <c r="L19" s="139"/>
    </row>
    <row r="20" spans="1:12" ht="12" customHeight="1">
      <c r="A20" s="37" t="s">
        <v>22</v>
      </c>
      <c r="B20" s="38">
        <f>SUM(B21:B28)</f>
        <v>6330</v>
      </c>
      <c r="C20" s="39">
        <f>SUM(C21:C28)</f>
        <v>600</v>
      </c>
      <c r="D20" s="51">
        <f t="shared" si="0"/>
        <v>6930</v>
      </c>
      <c r="E20" s="38">
        <f>SUM(E21:E28)</f>
        <v>8365</v>
      </c>
      <c r="F20" s="39">
        <f>SUM(F21:F28)</f>
        <v>77</v>
      </c>
      <c r="G20" s="51">
        <f t="shared" si="1"/>
        <v>8442</v>
      </c>
      <c r="H20" s="41">
        <f t="shared" si="2"/>
        <v>1.3214849921011058</v>
      </c>
      <c r="I20" s="45">
        <f>F20/C20</f>
        <v>0.12833333333333333</v>
      </c>
      <c r="J20" s="46">
        <f t="shared" si="3"/>
        <v>1.2181818181818183</v>
      </c>
      <c r="K20" s="138"/>
      <c r="L20" s="138"/>
    </row>
    <row r="21" spans="1:12" ht="12" customHeight="1">
      <c r="A21" s="13" t="s">
        <v>128</v>
      </c>
      <c r="B21" s="76">
        <v>50</v>
      </c>
      <c r="C21" s="77">
        <v>0</v>
      </c>
      <c r="D21" s="64">
        <f t="shared" si="0"/>
        <v>50</v>
      </c>
      <c r="E21" s="76">
        <v>90</v>
      </c>
      <c r="F21" s="77">
        <v>0</v>
      </c>
      <c r="G21" s="64">
        <f t="shared" si="1"/>
        <v>90</v>
      </c>
      <c r="H21" s="85">
        <f t="shared" si="2"/>
        <v>1.8</v>
      </c>
      <c r="I21" s="82" t="s">
        <v>122</v>
      </c>
      <c r="J21" s="83">
        <f t="shared" si="3"/>
        <v>1.8</v>
      </c>
      <c r="K21" s="133" t="s">
        <v>168</v>
      </c>
      <c r="L21" s="133"/>
    </row>
    <row r="22" spans="1:12" ht="12" customHeight="1">
      <c r="A22" s="13" t="s">
        <v>23</v>
      </c>
      <c r="B22" s="76">
        <v>800</v>
      </c>
      <c r="C22" s="77">
        <v>0</v>
      </c>
      <c r="D22" s="64">
        <f t="shared" si="0"/>
        <v>800</v>
      </c>
      <c r="E22" s="76">
        <v>1232</v>
      </c>
      <c r="F22" s="77">
        <v>0</v>
      </c>
      <c r="G22" s="64">
        <f t="shared" si="1"/>
        <v>1232</v>
      </c>
      <c r="H22" s="85">
        <f t="shared" si="2"/>
        <v>1.54</v>
      </c>
      <c r="I22" s="82" t="s">
        <v>122</v>
      </c>
      <c r="J22" s="83">
        <f t="shared" si="3"/>
        <v>1.54</v>
      </c>
      <c r="K22" s="133" t="s">
        <v>158</v>
      </c>
      <c r="L22" s="133"/>
    </row>
    <row r="23" spans="1:12" ht="12" customHeight="1">
      <c r="A23" s="13" t="s">
        <v>24</v>
      </c>
      <c r="B23" s="76">
        <v>1300</v>
      </c>
      <c r="C23" s="77">
        <v>600</v>
      </c>
      <c r="D23" s="64">
        <f t="shared" si="0"/>
        <v>1900</v>
      </c>
      <c r="E23" s="76">
        <v>626</v>
      </c>
      <c r="F23" s="77">
        <v>77</v>
      </c>
      <c r="G23" s="64">
        <f t="shared" si="1"/>
        <v>703</v>
      </c>
      <c r="H23" s="85">
        <f t="shared" si="2"/>
        <v>0.4815384615384615</v>
      </c>
      <c r="I23" s="82">
        <f>F23/C23</f>
        <v>0.12833333333333333</v>
      </c>
      <c r="J23" s="83">
        <f t="shared" si="3"/>
        <v>0.37</v>
      </c>
      <c r="K23" s="133" t="s">
        <v>164</v>
      </c>
      <c r="L23" s="133"/>
    </row>
    <row r="24" spans="1:12" ht="12" customHeight="1">
      <c r="A24" s="13" t="s">
        <v>25</v>
      </c>
      <c r="B24" s="76">
        <v>1100</v>
      </c>
      <c r="C24" s="77">
        <v>0</v>
      </c>
      <c r="D24" s="64">
        <f t="shared" si="0"/>
        <v>1100</v>
      </c>
      <c r="E24" s="76">
        <v>1368</v>
      </c>
      <c r="F24" s="77">
        <v>0</v>
      </c>
      <c r="G24" s="64">
        <f t="shared" si="1"/>
        <v>1368</v>
      </c>
      <c r="H24" s="85">
        <f t="shared" si="2"/>
        <v>1.2436363636363637</v>
      </c>
      <c r="I24" s="82" t="s">
        <v>122</v>
      </c>
      <c r="J24" s="83">
        <f t="shared" si="3"/>
        <v>1.2436363636363637</v>
      </c>
      <c r="K24" s="133" t="s">
        <v>165</v>
      </c>
      <c r="L24" s="133"/>
    </row>
    <row r="25" spans="1:12" ht="12" customHeight="1">
      <c r="A25" s="13" t="s">
        <v>26</v>
      </c>
      <c r="B25" s="76">
        <v>1200</v>
      </c>
      <c r="C25" s="77">
        <v>0</v>
      </c>
      <c r="D25" s="64">
        <f t="shared" si="0"/>
        <v>1200</v>
      </c>
      <c r="E25" s="76">
        <v>1640</v>
      </c>
      <c r="F25" s="77">
        <v>0</v>
      </c>
      <c r="G25" s="64">
        <f t="shared" si="1"/>
        <v>1640</v>
      </c>
      <c r="H25" s="85">
        <f t="shared" si="2"/>
        <v>1.3666666666666667</v>
      </c>
      <c r="I25" s="82" t="s">
        <v>122</v>
      </c>
      <c r="J25" s="83">
        <f t="shared" si="3"/>
        <v>1.3666666666666667</v>
      </c>
      <c r="K25" s="134"/>
      <c r="L25" s="134"/>
    </row>
    <row r="26" spans="1:12" ht="12" customHeight="1">
      <c r="A26" s="13" t="s">
        <v>27</v>
      </c>
      <c r="B26" s="76">
        <v>310</v>
      </c>
      <c r="C26" s="77">
        <v>0</v>
      </c>
      <c r="D26" s="64">
        <f t="shared" si="0"/>
        <v>310</v>
      </c>
      <c r="E26" s="76">
        <v>885</v>
      </c>
      <c r="F26" s="77">
        <v>0</v>
      </c>
      <c r="G26" s="64">
        <f t="shared" si="1"/>
        <v>885</v>
      </c>
      <c r="H26" s="85">
        <f t="shared" si="2"/>
        <v>2.8548387096774195</v>
      </c>
      <c r="I26" s="82" t="s">
        <v>122</v>
      </c>
      <c r="J26" s="83">
        <f t="shared" si="3"/>
        <v>2.8548387096774195</v>
      </c>
      <c r="K26" s="137" t="s">
        <v>166</v>
      </c>
      <c r="L26" s="137"/>
    </row>
    <row r="27" spans="1:12" ht="12" customHeight="1">
      <c r="A27" s="16" t="s">
        <v>28</v>
      </c>
      <c r="B27" s="76">
        <v>850</v>
      </c>
      <c r="C27" s="77">
        <v>0</v>
      </c>
      <c r="D27" s="64">
        <f t="shared" si="0"/>
        <v>850</v>
      </c>
      <c r="E27" s="76">
        <v>1507</v>
      </c>
      <c r="F27" s="77">
        <v>0</v>
      </c>
      <c r="G27" s="64">
        <f t="shared" si="1"/>
        <v>1507</v>
      </c>
      <c r="H27" s="85">
        <f t="shared" si="2"/>
        <v>1.7729411764705882</v>
      </c>
      <c r="I27" s="82" t="s">
        <v>122</v>
      </c>
      <c r="J27" s="83">
        <f t="shared" si="3"/>
        <v>1.7729411764705882</v>
      </c>
      <c r="K27" s="133" t="s">
        <v>167</v>
      </c>
      <c r="L27" s="133"/>
    </row>
    <row r="28" spans="1:12" ht="12" customHeight="1">
      <c r="A28" s="13" t="s">
        <v>29</v>
      </c>
      <c r="B28" s="76">
        <v>720</v>
      </c>
      <c r="C28" s="77">
        <v>0</v>
      </c>
      <c r="D28" s="64">
        <f t="shared" si="0"/>
        <v>720</v>
      </c>
      <c r="E28" s="76">
        <v>1017</v>
      </c>
      <c r="F28" s="77">
        <v>0</v>
      </c>
      <c r="G28" s="64">
        <f t="shared" si="1"/>
        <v>1017</v>
      </c>
      <c r="H28" s="85">
        <f t="shared" si="2"/>
        <v>1.4125</v>
      </c>
      <c r="I28" s="92" t="s">
        <v>122</v>
      </c>
      <c r="J28" s="83">
        <f t="shared" si="3"/>
        <v>1.4125</v>
      </c>
      <c r="K28" s="134"/>
      <c r="L28" s="134"/>
    </row>
    <row r="29" spans="1:12" ht="12" customHeight="1">
      <c r="A29" s="37" t="s">
        <v>30</v>
      </c>
      <c r="B29" s="38">
        <f>SUM(B30:B37)</f>
        <v>2190</v>
      </c>
      <c r="C29" s="39">
        <f>SUM(C30:C37)</f>
        <v>640</v>
      </c>
      <c r="D29" s="51">
        <f t="shared" si="0"/>
        <v>2830</v>
      </c>
      <c r="E29" s="38">
        <f>SUM(E30:E37)</f>
        <v>6263</v>
      </c>
      <c r="F29" s="39">
        <f>SUM(F30:F37)</f>
        <v>842</v>
      </c>
      <c r="G29" s="51">
        <f t="shared" si="1"/>
        <v>7105</v>
      </c>
      <c r="H29" s="41">
        <f t="shared" si="2"/>
        <v>2.8598173515981733</v>
      </c>
      <c r="I29" s="45">
        <f>F29/C29</f>
        <v>1.315625</v>
      </c>
      <c r="J29" s="46">
        <f t="shared" si="3"/>
        <v>2.510600706713781</v>
      </c>
      <c r="K29" s="138"/>
      <c r="L29" s="138"/>
    </row>
    <row r="30" spans="1:12" ht="12" customHeight="1">
      <c r="A30" s="13" t="s">
        <v>120</v>
      </c>
      <c r="B30" s="76">
        <v>0</v>
      </c>
      <c r="C30" s="77">
        <v>0</v>
      </c>
      <c r="D30" s="64">
        <f t="shared" si="0"/>
        <v>0</v>
      </c>
      <c r="E30" s="76">
        <v>0</v>
      </c>
      <c r="F30" s="77">
        <v>0</v>
      </c>
      <c r="G30" s="64">
        <f t="shared" si="1"/>
        <v>0</v>
      </c>
      <c r="H30" s="85" t="s">
        <v>122</v>
      </c>
      <c r="I30" s="82" t="s">
        <v>122</v>
      </c>
      <c r="J30" s="95" t="s">
        <v>122</v>
      </c>
      <c r="K30" s="134"/>
      <c r="L30" s="134"/>
    </row>
    <row r="31" spans="1:12" ht="12" customHeight="1">
      <c r="A31" s="13" t="s">
        <v>31</v>
      </c>
      <c r="B31" s="76">
        <v>390</v>
      </c>
      <c r="C31" s="77">
        <v>110</v>
      </c>
      <c r="D31" s="64">
        <f t="shared" si="0"/>
        <v>500</v>
      </c>
      <c r="E31" s="76">
        <v>1379</v>
      </c>
      <c r="F31" s="77">
        <v>166</v>
      </c>
      <c r="G31" s="64">
        <f t="shared" si="1"/>
        <v>1545</v>
      </c>
      <c r="H31" s="85">
        <f t="shared" si="2"/>
        <v>3.5358974358974358</v>
      </c>
      <c r="I31" s="82">
        <f>F31/C31</f>
        <v>1.509090909090909</v>
      </c>
      <c r="J31" s="95">
        <f t="shared" si="3"/>
        <v>3.09</v>
      </c>
      <c r="K31" s="134"/>
      <c r="L31" s="134"/>
    </row>
    <row r="32" spans="1:12" ht="12" customHeight="1">
      <c r="A32" s="13" t="s">
        <v>32</v>
      </c>
      <c r="B32" s="76">
        <v>530</v>
      </c>
      <c r="C32" s="77">
        <v>100</v>
      </c>
      <c r="D32" s="64">
        <f t="shared" si="0"/>
        <v>630</v>
      </c>
      <c r="E32" s="76">
        <v>1714</v>
      </c>
      <c r="F32" s="77">
        <v>180</v>
      </c>
      <c r="G32" s="64">
        <f t="shared" si="1"/>
        <v>1894</v>
      </c>
      <c r="H32" s="85">
        <f t="shared" si="2"/>
        <v>3.2339622641509433</v>
      </c>
      <c r="I32" s="82">
        <f>F32/C32</f>
        <v>1.8</v>
      </c>
      <c r="J32" s="95">
        <f t="shared" si="3"/>
        <v>3.0063492063492063</v>
      </c>
      <c r="K32" s="134"/>
      <c r="L32" s="134"/>
    </row>
    <row r="33" spans="1:12" ht="12" customHeight="1">
      <c r="A33" s="13" t="s">
        <v>33</v>
      </c>
      <c r="B33" s="76">
        <v>430</v>
      </c>
      <c r="C33" s="77">
        <v>190</v>
      </c>
      <c r="D33" s="64">
        <f t="shared" si="0"/>
        <v>620</v>
      </c>
      <c r="E33" s="76">
        <v>1347</v>
      </c>
      <c r="F33" s="77">
        <v>209</v>
      </c>
      <c r="G33" s="64">
        <f t="shared" si="1"/>
        <v>1556</v>
      </c>
      <c r="H33" s="85">
        <f t="shared" si="2"/>
        <v>3.1325581395348836</v>
      </c>
      <c r="I33" s="82">
        <f>F33/C33</f>
        <v>1.1</v>
      </c>
      <c r="J33" s="95">
        <f t="shared" si="3"/>
        <v>2.509677419354839</v>
      </c>
      <c r="K33" s="134"/>
      <c r="L33" s="134"/>
    </row>
    <row r="34" spans="1:12" ht="12" customHeight="1">
      <c r="A34" s="13" t="s">
        <v>34</v>
      </c>
      <c r="B34" s="76">
        <v>400</v>
      </c>
      <c r="C34" s="77">
        <v>150</v>
      </c>
      <c r="D34" s="64">
        <f t="shared" si="0"/>
        <v>550</v>
      </c>
      <c r="E34" s="76">
        <v>766</v>
      </c>
      <c r="F34" s="77">
        <v>205</v>
      </c>
      <c r="G34" s="64">
        <f t="shared" si="1"/>
        <v>971</v>
      </c>
      <c r="H34" s="85">
        <f t="shared" si="2"/>
        <v>1.915</v>
      </c>
      <c r="I34" s="82">
        <f>F34/C34</f>
        <v>1.3666666666666667</v>
      </c>
      <c r="J34" s="95">
        <f t="shared" si="3"/>
        <v>1.7654545454545454</v>
      </c>
      <c r="K34" s="134"/>
      <c r="L34" s="134"/>
    </row>
    <row r="35" spans="1:12" ht="12" customHeight="1">
      <c r="A35" s="13" t="s">
        <v>35</v>
      </c>
      <c r="B35" s="76">
        <v>300</v>
      </c>
      <c r="C35" s="77">
        <v>90</v>
      </c>
      <c r="D35" s="64">
        <f t="shared" si="0"/>
        <v>390</v>
      </c>
      <c r="E35" s="76">
        <v>557</v>
      </c>
      <c r="F35" s="77">
        <v>82</v>
      </c>
      <c r="G35" s="64">
        <f t="shared" si="1"/>
        <v>639</v>
      </c>
      <c r="H35" s="85">
        <f t="shared" si="2"/>
        <v>1.8566666666666667</v>
      </c>
      <c r="I35" s="82">
        <f>F35/C35</f>
        <v>0.9111111111111111</v>
      </c>
      <c r="J35" s="95">
        <f t="shared" si="3"/>
        <v>1.6384615384615384</v>
      </c>
      <c r="K35" s="134"/>
      <c r="L35" s="134"/>
    </row>
    <row r="36" spans="1:12" ht="12" customHeight="1">
      <c r="A36" s="13" t="s">
        <v>36</v>
      </c>
      <c r="B36" s="76">
        <v>100</v>
      </c>
      <c r="C36" s="77">
        <v>0</v>
      </c>
      <c r="D36" s="64">
        <f t="shared" si="0"/>
        <v>100</v>
      </c>
      <c r="E36" s="76">
        <v>358</v>
      </c>
      <c r="F36" s="77">
        <v>0</v>
      </c>
      <c r="G36" s="64">
        <f t="shared" si="1"/>
        <v>358</v>
      </c>
      <c r="H36" s="85">
        <f t="shared" si="2"/>
        <v>3.58</v>
      </c>
      <c r="I36" s="82" t="s">
        <v>122</v>
      </c>
      <c r="J36" s="95">
        <f t="shared" si="3"/>
        <v>3.58</v>
      </c>
      <c r="K36" s="134"/>
      <c r="L36" s="134"/>
    </row>
    <row r="37" spans="1:12" ht="12" customHeight="1">
      <c r="A37" s="18" t="s">
        <v>135</v>
      </c>
      <c r="B37" s="89">
        <v>40</v>
      </c>
      <c r="C37" s="90">
        <v>0</v>
      </c>
      <c r="D37" s="91">
        <f>B37+C37</f>
        <v>40</v>
      </c>
      <c r="E37" s="89">
        <v>142</v>
      </c>
      <c r="F37" s="90">
        <v>0</v>
      </c>
      <c r="G37" s="91">
        <f>E37+F37</f>
        <v>142</v>
      </c>
      <c r="H37" s="114">
        <f>E37/B37</f>
        <v>3.55</v>
      </c>
      <c r="I37" s="92" t="s">
        <v>122</v>
      </c>
      <c r="J37" s="115">
        <f>G37/D37</f>
        <v>3.55</v>
      </c>
      <c r="K37" s="162"/>
      <c r="L37" s="162"/>
    </row>
    <row r="38" spans="1:12" ht="12" customHeight="1">
      <c r="A38" s="37" t="s">
        <v>37</v>
      </c>
      <c r="B38" s="38">
        <f>SUM(B39:B44)</f>
        <v>1820</v>
      </c>
      <c r="C38" s="39">
        <f>SUM(C39:C44)</f>
        <v>740</v>
      </c>
      <c r="D38" s="51">
        <f t="shared" si="0"/>
        <v>2560</v>
      </c>
      <c r="E38" s="38">
        <f>SUM(E39:E44)</f>
        <v>4457</v>
      </c>
      <c r="F38" s="39">
        <f>SUM(F39:F44)</f>
        <v>855</v>
      </c>
      <c r="G38" s="51">
        <f t="shared" si="1"/>
        <v>5312</v>
      </c>
      <c r="H38" s="41">
        <f t="shared" si="2"/>
        <v>2.448901098901099</v>
      </c>
      <c r="I38" s="45">
        <f aca="true" t="shared" si="5" ref="I38:I50">F38/C38</f>
        <v>1.1554054054054055</v>
      </c>
      <c r="J38" s="46">
        <f t="shared" si="3"/>
        <v>2.075</v>
      </c>
      <c r="K38" s="138"/>
      <c r="L38" s="138"/>
    </row>
    <row r="39" spans="1:12" ht="12" customHeight="1">
      <c r="A39" s="13" t="s">
        <v>38</v>
      </c>
      <c r="B39" s="76">
        <v>500</v>
      </c>
      <c r="C39" s="77">
        <v>180</v>
      </c>
      <c r="D39" s="64">
        <f aca="true" t="shared" si="6" ref="D39:D70">B39+C39</f>
        <v>680</v>
      </c>
      <c r="E39" s="76">
        <v>692</v>
      </c>
      <c r="F39" s="77">
        <v>135</v>
      </c>
      <c r="G39" s="64">
        <f t="shared" si="1"/>
        <v>827</v>
      </c>
      <c r="H39" s="85">
        <f t="shared" si="2"/>
        <v>1.384</v>
      </c>
      <c r="I39" s="82">
        <f t="shared" si="5"/>
        <v>0.75</v>
      </c>
      <c r="J39" s="83">
        <f t="shared" si="3"/>
        <v>1.2161764705882352</v>
      </c>
      <c r="K39" s="133" t="s">
        <v>181</v>
      </c>
      <c r="L39" s="133"/>
    </row>
    <row r="40" spans="1:12" ht="12" customHeight="1">
      <c r="A40" s="16" t="s">
        <v>39</v>
      </c>
      <c r="B40" s="76">
        <v>320</v>
      </c>
      <c r="C40" s="77">
        <v>120</v>
      </c>
      <c r="D40" s="64">
        <f t="shared" si="6"/>
        <v>440</v>
      </c>
      <c r="E40" s="76">
        <v>1789</v>
      </c>
      <c r="F40" s="77">
        <v>291</v>
      </c>
      <c r="G40" s="64">
        <f aca="true" t="shared" si="7" ref="G40:G71">E40+F40</f>
        <v>2080</v>
      </c>
      <c r="H40" s="85">
        <f aca="true" t="shared" si="8" ref="H40:H71">E40/B40</f>
        <v>5.590625</v>
      </c>
      <c r="I40" s="82">
        <f t="shared" si="5"/>
        <v>2.425</v>
      </c>
      <c r="J40" s="83">
        <f aca="true" t="shared" si="9" ref="J40:J71">G40/D40</f>
        <v>4.7272727272727275</v>
      </c>
      <c r="K40" s="134"/>
      <c r="L40" s="134"/>
    </row>
    <row r="41" spans="1:12" ht="12" customHeight="1">
      <c r="A41" s="13" t="s">
        <v>123</v>
      </c>
      <c r="B41" s="76">
        <v>400</v>
      </c>
      <c r="C41" s="77">
        <v>200</v>
      </c>
      <c r="D41" s="64">
        <f t="shared" si="6"/>
        <v>600</v>
      </c>
      <c r="E41" s="76">
        <v>502</v>
      </c>
      <c r="F41" s="77">
        <v>164</v>
      </c>
      <c r="G41" s="64">
        <f t="shared" si="7"/>
        <v>666</v>
      </c>
      <c r="H41" s="85">
        <f t="shared" si="8"/>
        <v>1.255</v>
      </c>
      <c r="I41" s="82">
        <f t="shared" si="5"/>
        <v>0.82</v>
      </c>
      <c r="J41" s="83">
        <f t="shared" si="9"/>
        <v>1.11</v>
      </c>
      <c r="K41" s="133" t="s">
        <v>182</v>
      </c>
      <c r="L41" s="133"/>
    </row>
    <row r="42" spans="1:12" ht="12" customHeight="1">
      <c r="A42" s="13" t="s">
        <v>40</v>
      </c>
      <c r="B42" s="76">
        <v>240</v>
      </c>
      <c r="C42" s="77">
        <v>60</v>
      </c>
      <c r="D42" s="64">
        <f t="shared" si="6"/>
        <v>300</v>
      </c>
      <c r="E42" s="76">
        <v>545</v>
      </c>
      <c r="F42" s="77">
        <v>81</v>
      </c>
      <c r="G42" s="64">
        <f t="shared" si="7"/>
        <v>626</v>
      </c>
      <c r="H42" s="85">
        <f t="shared" si="8"/>
        <v>2.2708333333333335</v>
      </c>
      <c r="I42" s="82">
        <f t="shared" si="5"/>
        <v>1.35</v>
      </c>
      <c r="J42" s="83">
        <f t="shared" si="9"/>
        <v>2.0866666666666664</v>
      </c>
      <c r="K42" s="134"/>
      <c r="L42" s="134"/>
    </row>
    <row r="43" spans="1:12" ht="12" customHeight="1">
      <c r="A43" s="13" t="s">
        <v>41</v>
      </c>
      <c r="B43" s="76">
        <v>200</v>
      </c>
      <c r="C43" s="77">
        <v>100</v>
      </c>
      <c r="D43" s="64">
        <f t="shared" si="6"/>
        <v>300</v>
      </c>
      <c r="E43" s="76">
        <v>354</v>
      </c>
      <c r="F43" s="77">
        <v>73</v>
      </c>
      <c r="G43" s="64">
        <f t="shared" si="7"/>
        <v>427</v>
      </c>
      <c r="H43" s="85">
        <f t="shared" si="8"/>
        <v>1.77</v>
      </c>
      <c r="I43" s="82">
        <f t="shared" si="5"/>
        <v>0.73</v>
      </c>
      <c r="J43" s="83">
        <f t="shared" si="9"/>
        <v>1.4233333333333333</v>
      </c>
      <c r="K43" s="134"/>
      <c r="L43" s="134"/>
    </row>
    <row r="44" spans="1:12" ht="12" customHeight="1">
      <c r="A44" s="13" t="s">
        <v>42</v>
      </c>
      <c r="B44" s="76">
        <v>160</v>
      </c>
      <c r="C44" s="77">
        <v>80</v>
      </c>
      <c r="D44" s="64">
        <f t="shared" si="6"/>
        <v>240</v>
      </c>
      <c r="E44" s="76">
        <v>575</v>
      </c>
      <c r="F44" s="77">
        <v>111</v>
      </c>
      <c r="G44" s="64">
        <f t="shared" si="7"/>
        <v>686</v>
      </c>
      <c r="H44" s="85">
        <f t="shared" si="8"/>
        <v>3.59375</v>
      </c>
      <c r="I44" s="82">
        <f t="shared" si="5"/>
        <v>1.3875</v>
      </c>
      <c r="J44" s="83">
        <f t="shared" si="9"/>
        <v>2.8583333333333334</v>
      </c>
      <c r="K44" s="134"/>
      <c r="L44" s="134"/>
    </row>
    <row r="45" spans="1:12" ht="12" customHeight="1">
      <c r="A45" s="37" t="s">
        <v>43</v>
      </c>
      <c r="B45" s="38">
        <f>SUM(B46:B50)</f>
        <v>1240</v>
      </c>
      <c r="C45" s="39">
        <f>SUM(C46:C50)</f>
        <v>415</v>
      </c>
      <c r="D45" s="51">
        <f t="shared" si="6"/>
        <v>1655</v>
      </c>
      <c r="E45" s="38">
        <f>SUM(E46:E50)</f>
        <v>2452</v>
      </c>
      <c r="F45" s="39">
        <f>SUM(F46:F50)</f>
        <v>404</v>
      </c>
      <c r="G45" s="51">
        <f t="shared" si="7"/>
        <v>2856</v>
      </c>
      <c r="H45" s="41">
        <f t="shared" si="8"/>
        <v>1.9774193548387098</v>
      </c>
      <c r="I45" s="45">
        <f t="shared" si="5"/>
        <v>0.9734939759036144</v>
      </c>
      <c r="J45" s="46">
        <f t="shared" si="9"/>
        <v>1.7256797583081571</v>
      </c>
      <c r="K45" s="138"/>
      <c r="L45" s="138"/>
    </row>
    <row r="46" spans="1:12" ht="12" customHeight="1">
      <c r="A46" s="13" t="s">
        <v>44</v>
      </c>
      <c r="B46" s="76">
        <v>60</v>
      </c>
      <c r="C46" s="77">
        <v>30</v>
      </c>
      <c r="D46" s="64">
        <f t="shared" si="6"/>
        <v>90</v>
      </c>
      <c r="E46" s="76">
        <v>208</v>
      </c>
      <c r="F46" s="77">
        <v>48</v>
      </c>
      <c r="G46" s="64">
        <f t="shared" si="7"/>
        <v>256</v>
      </c>
      <c r="H46" s="85">
        <f t="shared" si="8"/>
        <v>3.466666666666667</v>
      </c>
      <c r="I46" s="82">
        <f t="shared" si="5"/>
        <v>1.6</v>
      </c>
      <c r="J46" s="83">
        <f t="shared" si="9"/>
        <v>2.8444444444444446</v>
      </c>
      <c r="K46" s="133" t="s">
        <v>156</v>
      </c>
      <c r="L46" s="133"/>
    </row>
    <row r="47" spans="1:12" ht="12" customHeight="1">
      <c r="A47" s="13" t="s">
        <v>45</v>
      </c>
      <c r="B47" s="76">
        <v>270</v>
      </c>
      <c r="C47" s="77">
        <v>90</v>
      </c>
      <c r="D47" s="64">
        <f t="shared" si="6"/>
        <v>360</v>
      </c>
      <c r="E47" s="76">
        <v>309</v>
      </c>
      <c r="F47" s="77">
        <v>77</v>
      </c>
      <c r="G47" s="64">
        <f t="shared" si="7"/>
        <v>386</v>
      </c>
      <c r="H47" s="85">
        <f t="shared" si="8"/>
        <v>1.1444444444444444</v>
      </c>
      <c r="I47" s="82">
        <f t="shared" si="5"/>
        <v>0.8555555555555555</v>
      </c>
      <c r="J47" s="83">
        <f t="shared" si="9"/>
        <v>1.0722222222222222</v>
      </c>
      <c r="K47" s="133" t="s">
        <v>156</v>
      </c>
      <c r="L47" s="133"/>
    </row>
    <row r="48" spans="1:12" ht="12" customHeight="1">
      <c r="A48" s="13" t="s">
        <v>46</v>
      </c>
      <c r="B48" s="76">
        <v>460</v>
      </c>
      <c r="C48" s="77">
        <v>195</v>
      </c>
      <c r="D48" s="64">
        <f t="shared" si="6"/>
        <v>655</v>
      </c>
      <c r="E48" s="76">
        <v>1257</v>
      </c>
      <c r="F48" s="77">
        <v>209</v>
      </c>
      <c r="G48" s="64">
        <f t="shared" si="7"/>
        <v>1466</v>
      </c>
      <c r="H48" s="85">
        <f t="shared" si="8"/>
        <v>2.732608695652174</v>
      </c>
      <c r="I48" s="82">
        <f t="shared" si="5"/>
        <v>1.0717948717948718</v>
      </c>
      <c r="J48" s="83">
        <f t="shared" si="9"/>
        <v>2.238167938931298</v>
      </c>
      <c r="K48" s="133" t="s">
        <v>156</v>
      </c>
      <c r="L48" s="133"/>
    </row>
    <row r="49" spans="1:12" ht="12" customHeight="1">
      <c r="A49" s="13" t="s">
        <v>47</v>
      </c>
      <c r="B49" s="76">
        <v>200</v>
      </c>
      <c r="C49" s="77">
        <v>20</v>
      </c>
      <c r="D49" s="64">
        <f t="shared" si="6"/>
        <v>220</v>
      </c>
      <c r="E49" s="76">
        <v>513</v>
      </c>
      <c r="F49" s="77">
        <v>43</v>
      </c>
      <c r="G49" s="64">
        <f t="shared" si="7"/>
        <v>556</v>
      </c>
      <c r="H49" s="85">
        <f t="shared" si="8"/>
        <v>2.565</v>
      </c>
      <c r="I49" s="82">
        <f t="shared" si="5"/>
        <v>2.15</v>
      </c>
      <c r="J49" s="83">
        <f t="shared" si="9"/>
        <v>2.5272727272727273</v>
      </c>
      <c r="K49" s="133" t="s">
        <v>142</v>
      </c>
      <c r="L49" s="133"/>
    </row>
    <row r="50" spans="1:12" ht="12" customHeight="1">
      <c r="A50" s="13" t="s">
        <v>48</v>
      </c>
      <c r="B50" s="76">
        <v>250</v>
      </c>
      <c r="C50" s="77">
        <v>80</v>
      </c>
      <c r="D50" s="64">
        <f t="shared" si="6"/>
        <v>330</v>
      </c>
      <c r="E50" s="76">
        <v>165</v>
      </c>
      <c r="F50" s="77">
        <v>27</v>
      </c>
      <c r="G50" s="64">
        <f t="shared" si="7"/>
        <v>192</v>
      </c>
      <c r="H50" s="85">
        <f t="shared" si="8"/>
        <v>0.66</v>
      </c>
      <c r="I50" s="82">
        <f t="shared" si="5"/>
        <v>0.3375</v>
      </c>
      <c r="J50" s="83">
        <f t="shared" si="9"/>
        <v>0.5818181818181818</v>
      </c>
      <c r="K50" s="133" t="s">
        <v>155</v>
      </c>
      <c r="L50" s="133"/>
    </row>
    <row r="51" spans="1:12" ht="12" customHeight="1">
      <c r="A51" s="37" t="s">
        <v>49</v>
      </c>
      <c r="B51" s="38">
        <v>100</v>
      </c>
      <c r="C51" s="39">
        <v>0</v>
      </c>
      <c r="D51" s="51">
        <f t="shared" si="6"/>
        <v>100</v>
      </c>
      <c r="E51" s="38">
        <v>480</v>
      </c>
      <c r="F51" s="39">
        <v>0</v>
      </c>
      <c r="G51" s="51">
        <f t="shared" si="7"/>
        <v>480</v>
      </c>
      <c r="H51" s="41">
        <f t="shared" si="8"/>
        <v>4.8</v>
      </c>
      <c r="I51" s="45" t="s">
        <v>122</v>
      </c>
      <c r="J51" s="46">
        <f t="shared" si="9"/>
        <v>4.8</v>
      </c>
      <c r="K51" s="138"/>
      <c r="L51" s="138"/>
    </row>
    <row r="52" spans="1:12" ht="12" customHeight="1">
      <c r="A52" s="37" t="s">
        <v>50</v>
      </c>
      <c r="B52" s="38">
        <f>SUM(B53:B55)</f>
        <v>229</v>
      </c>
      <c r="C52" s="39">
        <f>SUM(C53:C55)</f>
        <v>0</v>
      </c>
      <c r="D52" s="51">
        <f t="shared" si="6"/>
        <v>229</v>
      </c>
      <c r="E52" s="38">
        <f>SUM(E53:E55)</f>
        <v>985</v>
      </c>
      <c r="F52" s="39">
        <f>SUM(F53:F55)</f>
        <v>0</v>
      </c>
      <c r="G52" s="51">
        <f t="shared" si="7"/>
        <v>985</v>
      </c>
      <c r="H52" s="41">
        <f t="shared" si="8"/>
        <v>4.301310043668122</v>
      </c>
      <c r="I52" s="45" t="s">
        <v>122</v>
      </c>
      <c r="J52" s="46">
        <f t="shared" si="9"/>
        <v>4.301310043668122</v>
      </c>
      <c r="K52" s="138"/>
      <c r="L52" s="138"/>
    </row>
    <row r="53" spans="1:12" ht="12" customHeight="1">
      <c r="A53" s="13" t="s">
        <v>51</v>
      </c>
      <c r="B53" s="76">
        <v>73</v>
      </c>
      <c r="C53" s="77">
        <v>0</v>
      </c>
      <c r="D53" s="64">
        <f t="shared" si="6"/>
        <v>73</v>
      </c>
      <c r="E53" s="76">
        <v>440</v>
      </c>
      <c r="F53" s="77">
        <v>0</v>
      </c>
      <c r="G53" s="64">
        <f t="shared" si="7"/>
        <v>440</v>
      </c>
      <c r="H53" s="85">
        <f t="shared" si="8"/>
        <v>6.027397260273973</v>
      </c>
      <c r="I53" s="82" t="s">
        <v>122</v>
      </c>
      <c r="J53" s="83">
        <f t="shared" si="9"/>
        <v>6.027397260273973</v>
      </c>
      <c r="K53" s="137" t="s">
        <v>186</v>
      </c>
      <c r="L53" s="137"/>
    </row>
    <row r="54" spans="1:12" ht="12" customHeight="1">
      <c r="A54" s="13" t="s">
        <v>52</v>
      </c>
      <c r="B54" s="76">
        <v>95</v>
      </c>
      <c r="C54" s="77">
        <v>0</v>
      </c>
      <c r="D54" s="64">
        <f t="shared" si="6"/>
        <v>95</v>
      </c>
      <c r="E54" s="76">
        <v>253</v>
      </c>
      <c r="F54" s="77">
        <v>0</v>
      </c>
      <c r="G54" s="64">
        <f t="shared" si="7"/>
        <v>253</v>
      </c>
      <c r="H54" s="85">
        <f t="shared" si="8"/>
        <v>2.663157894736842</v>
      </c>
      <c r="I54" s="82" t="s">
        <v>122</v>
      </c>
      <c r="J54" s="83">
        <f t="shared" si="9"/>
        <v>2.663157894736842</v>
      </c>
      <c r="K54" s="133" t="s">
        <v>172</v>
      </c>
      <c r="L54" s="133"/>
    </row>
    <row r="55" spans="1:12" ht="12" customHeight="1">
      <c r="A55" s="13" t="s">
        <v>53</v>
      </c>
      <c r="B55" s="76">
        <v>61</v>
      </c>
      <c r="C55" s="77">
        <v>0</v>
      </c>
      <c r="D55" s="64">
        <f t="shared" si="6"/>
        <v>61</v>
      </c>
      <c r="E55" s="76">
        <v>292</v>
      </c>
      <c r="F55" s="77">
        <v>0</v>
      </c>
      <c r="G55" s="64">
        <f t="shared" si="7"/>
        <v>292</v>
      </c>
      <c r="H55" s="85">
        <f t="shared" si="8"/>
        <v>4.786885245901639</v>
      </c>
      <c r="I55" s="82" t="s">
        <v>122</v>
      </c>
      <c r="J55" s="83">
        <f t="shared" si="9"/>
        <v>4.786885245901639</v>
      </c>
      <c r="K55" s="137" t="s">
        <v>138</v>
      </c>
      <c r="L55" s="137"/>
    </row>
    <row r="56" spans="1:12" ht="12" customHeight="1">
      <c r="A56" s="37" t="s">
        <v>125</v>
      </c>
      <c r="B56" s="38">
        <v>440</v>
      </c>
      <c r="C56" s="39">
        <v>80</v>
      </c>
      <c r="D56" s="51">
        <f t="shared" si="6"/>
        <v>520</v>
      </c>
      <c r="E56" s="38">
        <v>1250</v>
      </c>
      <c r="F56" s="39">
        <v>101</v>
      </c>
      <c r="G56" s="51">
        <f t="shared" si="7"/>
        <v>1351</v>
      </c>
      <c r="H56" s="41">
        <f t="shared" si="8"/>
        <v>2.840909090909091</v>
      </c>
      <c r="I56" s="45">
        <f aca="true" t="shared" si="10" ref="I56:I79">F56/C56</f>
        <v>1.2625</v>
      </c>
      <c r="J56" s="46">
        <f t="shared" si="9"/>
        <v>2.598076923076923</v>
      </c>
      <c r="K56" s="138"/>
      <c r="L56" s="138"/>
    </row>
    <row r="57" spans="1:12" ht="12" customHeight="1">
      <c r="A57" s="37" t="s">
        <v>54</v>
      </c>
      <c r="B57" s="38">
        <f>SUM(B58:B66)</f>
        <v>4023</v>
      </c>
      <c r="C57" s="39">
        <f>SUM(C58:C66)</f>
        <v>1180</v>
      </c>
      <c r="D57" s="51">
        <f t="shared" si="6"/>
        <v>5203</v>
      </c>
      <c r="E57" s="38">
        <f>SUM(E58:E66)</f>
        <v>7526</v>
      </c>
      <c r="F57" s="39">
        <f>SUM(F58:F66)</f>
        <v>944</v>
      </c>
      <c r="G57" s="51">
        <f t="shared" si="7"/>
        <v>8470</v>
      </c>
      <c r="H57" s="41">
        <f t="shared" si="8"/>
        <v>1.8707432264479245</v>
      </c>
      <c r="I57" s="45">
        <f t="shared" si="10"/>
        <v>0.8</v>
      </c>
      <c r="J57" s="46">
        <f t="shared" si="9"/>
        <v>1.627906976744186</v>
      </c>
      <c r="K57" s="138"/>
      <c r="L57" s="138"/>
    </row>
    <row r="58" spans="1:12" ht="12" customHeight="1">
      <c r="A58" s="16" t="s">
        <v>55</v>
      </c>
      <c r="B58" s="76">
        <v>450</v>
      </c>
      <c r="C58" s="77">
        <v>270</v>
      </c>
      <c r="D58" s="64">
        <f t="shared" si="6"/>
        <v>720</v>
      </c>
      <c r="E58" s="76">
        <v>1823</v>
      </c>
      <c r="F58" s="77">
        <v>251</v>
      </c>
      <c r="G58" s="64">
        <f t="shared" si="7"/>
        <v>2074</v>
      </c>
      <c r="H58" s="85">
        <f t="shared" si="8"/>
        <v>4.051111111111111</v>
      </c>
      <c r="I58" s="82">
        <f t="shared" si="10"/>
        <v>0.9296296296296296</v>
      </c>
      <c r="J58" s="83">
        <f t="shared" si="9"/>
        <v>2.8805555555555555</v>
      </c>
      <c r="K58" s="134"/>
      <c r="L58" s="134"/>
    </row>
    <row r="59" spans="1:12" ht="12" customHeight="1">
      <c r="A59" s="13" t="s">
        <v>56</v>
      </c>
      <c r="B59" s="76">
        <v>350</v>
      </c>
      <c r="C59" s="77">
        <v>125</v>
      </c>
      <c r="D59" s="64">
        <f t="shared" si="6"/>
        <v>475</v>
      </c>
      <c r="E59" s="76">
        <v>242</v>
      </c>
      <c r="F59" s="77">
        <v>55</v>
      </c>
      <c r="G59" s="64">
        <f t="shared" si="7"/>
        <v>297</v>
      </c>
      <c r="H59" s="85">
        <f t="shared" si="8"/>
        <v>0.6914285714285714</v>
      </c>
      <c r="I59" s="82">
        <f t="shared" si="10"/>
        <v>0.44</v>
      </c>
      <c r="J59" s="83">
        <f t="shared" si="9"/>
        <v>0.6252631578947369</v>
      </c>
      <c r="K59" s="133" t="s">
        <v>162</v>
      </c>
      <c r="L59" s="133"/>
    </row>
    <row r="60" spans="1:12" ht="12" customHeight="1">
      <c r="A60" s="13" t="s">
        <v>24</v>
      </c>
      <c r="B60" s="76">
        <v>805</v>
      </c>
      <c r="C60" s="77">
        <v>275</v>
      </c>
      <c r="D60" s="64">
        <f t="shared" si="6"/>
        <v>1080</v>
      </c>
      <c r="E60" s="76">
        <v>1006</v>
      </c>
      <c r="F60" s="77">
        <v>235</v>
      </c>
      <c r="G60" s="64">
        <f t="shared" si="7"/>
        <v>1241</v>
      </c>
      <c r="H60" s="85">
        <f t="shared" si="8"/>
        <v>1.2496894409937889</v>
      </c>
      <c r="I60" s="82">
        <f t="shared" si="10"/>
        <v>0.8545454545454545</v>
      </c>
      <c r="J60" s="83">
        <f t="shared" si="9"/>
        <v>1.1490740740740741</v>
      </c>
      <c r="K60" s="133" t="s">
        <v>169</v>
      </c>
      <c r="L60" s="133"/>
    </row>
    <row r="61" spans="1:12" ht="12" customHeight="1">
      <c r="A61" s="13" t="s">
        <v>25</v>
      </c>
      <c r="B61" s="76">
        <v>1170</v>
      </c>
      <c r="C61" s="77">
        <v>30</v>
      </c>
      <c r="D61" s="64">
        <f t="shared" si="6"/>
        <v>1200</v>
      </c>
      <c r="E61" s="76">
        <v>1821</v>
      </c>
      <c r="F61" s="77">
        <v>67</v>
      </c>
      <c r="G61" s="64">
        <f t="shared" si="7"/>
        <v>1888</v>
      </c>
      <c r="H61" s="85">
        <f t="shared" si="8"/>
        <v>1.5564102564102564</v>
      </c>
      <c r="I61" s="82">
        <f t="shared" si="10"/>
        <v>2.2333333333333334</v>
      </c>
      <c r="J61" s="83">
        <f t="shared" si="9"/>
        <v>1.5733333333333333</v>
      </c>
      <c r="K61" s="134"/>
      <c r="L61" s="134"/>
    </row>
    <row r="62" spans="1:12" ht="12" customHeight="1">
      <c r="A62" s="13" t="s">
        <v>57</v>
      </c>
      <c r="B62" s="76">
        <v>305</v>
      </c>
      <c r="C62" s="77">
        <v>100</v>
      </c>
      <c r="D62" s="64">
        <f t="shared" si="6"/>
        <v>405</v>
      </c>
      <c r="E62" s="76">
        <v>479</v>
      </c>
      <c r="F62" s="77">
        <v>73</v>
      </c>
      <c r="G62" s="64">
        <f t="shared" si="7"/>
        <v>552</v>
      </c>
      <c r="H62" s="85">
        <f t="shared" si="8"/>
        <v>1.5704918032786885</v>
      </c>
      <c r="I62" s="82">
        <f t="shared" si="10"/>
        <v>0.73</v>
      </c>
      <c r="J62" s="83">
        <f t="shared" si="9"/>
        <v>1.362962962962963</v>
      </c>
      <c r="K62" s="134"/>
      <c r="L62" s="134"/>
    </row>
    <row r="63" spans="1:12" ht="12" customHeight="1">
      <c r="A63" s="13" t="s">
        <v>26</v>
      </c>
      <c r="B63" s="76">
        <v>295</v>
      </c>
      <c r="C63" s="77">
        <v>120</v>
      </c>
      <c r="D63" s="64">
        <f t="shared" si="6"/>
        <v>415</v>
      </c>
      <c r="E63" s="76">
        <v>462</v>
      </c>
      <c r="F63" s="77">
        <v>60</v>
      </c>
      <c r="G63" s="64">
        <f t="shared" si="7"/>
        <v>522</v>
      </c>
      <c r="H63" s="85">
        <f t="shared" si="8"/>
        <v>1.5661016949152542</v>
      </c>
      <c r="I63" s="82">
        <f t="shared" si="10"/>
        <v>0.5</v>
      </c>
      <c r="J63" s="83">
        <f t="shared" si="9"/>
        <v>1.2578313253012048</v>
      </c>
      <c r="K63" s="134"/>
      <c r="L63" s="134"/>
    </row>
    <row r="64" spans="1:12" ht="12" customHeight="1">
      <c r="A64" s="13" t="s">
        <v>58</v>
      </c>
      <c r="B64" s="76">
        <v>180</v>
      </c>
      <c r="C64" s="77">
        <v>80</v>
      </c>
      <c r="D64" s="64">
        <f t="shared" si="6"/>
        <v>260</v>
      </c>
      <c r="E64" s="76">
        <v>850</v>
      </c>
      <c r="F64" s="77">
        <v>105</v>
      </c>
      <c r="G64" s="64">
        <f t="shared" si="7"/>
        <v>955</v>
      </c>
      <c r="H64" s="85">
        <f t="shared" si="8"/>
        <v>4.722222222222222</v>
      </c>
      <c r="I64" s="82">
        <f t="shared" si="10"/>
        <v>1.3125</v>
      </c>
      <c r="J64" s="83">
        <f t="shared" si="9"/>
        <v>3.673076923076923</v>
      </c>
      <c r="K64" s="134"/>
      <c r="L64" s="134"/>
    </row>
    <row r="65" spans="1:12" ht="12" customHeight="1">
      <c r="A65" s="13" t="s">
        <v>59</v>
      </c>
      <c r="B65" s="76">
        <v>420</v>
      </c>
      <c r="C65" s="77">
        <v>180</v>
      </c>
      <c r="D65" s="64">
        <f t="shared" si="6"/>
        <v>600</v>
      </c>
      <c r="E65" s="76">
        <v>510</v>
      </c>
      <c r="F65" s="77">
        <v>98</v>
      </c>
      <c r="G65" s="64">
        <f t="shared" si="7"/>
        <v>608</v>
      </c>
      <c r="H65" s="85">
        <f t="shared" si="8"/>
        <v>1.2142857142857142</v>
      </c>
      <c r="I65" s="82">
        <f t="shared" si="10"/>
        <v>0.5444444444444444</v>
      </c>
      <c r="J65" s="83">
        <f t="shared" si="9"/>
        <v>1.0133333333333334</v>
      </c>
      <c r="K65" s="134"/>
      <c r="L65" s="134"/>
    </row>
    <row r="66" spans="1:12" ht="12" customHeight="1">
      <c r="A66" s="13" t="s">
        <v>60</v>
      </c>
      <c r="B66" s="76">
        <v>48</v>
      </c>
      <c r="C66" s="77">
        <v>0</v>
      </c>
      <c r="D66" s="64">
        <f t="shared" si="6"/>
        <v>48</v>
      </c>
      <c r="E66" s="76">
        <v>333</v>
      </c>
      <c r="F66" s="77">
        <v>0</v>
      </c>
      <c r="G66" s="64">
        <f t="shared" si="7"/>
        <v>333</v>
      </c>
      <c r="H66" s="85">
        <f t="shared" si="8"/>
        <v>6.9375</v>
      </c>
      <c r="I66" s="82" t="s">
        <v>122</v>
      </c>
      <c r="J66" s="83">
        <f t="shared" si="9"/>
        <v>6.9375</v>
      </c>
      <c r="K66" s="134"/>
      <c r="L66" s="134"/>
    </row>
    <row r="67" spans="1:12" ht="12" customHeight="1">
      <c r="A67" s="37" t="s">
        <v>61</v>
      </c>
      <c r="B67" s="38">
        <f>SUM(B68:B75)</f>
        <v>2745</v>
      </c>
      <c r="C67" s="39">
        <f>SUM(C68:C75)</f>
        <v>600</v>
      </c>
      <c r="D67" s="51">
        <f t="shared" si="6"/>
        <v>3345</v>
      </c>
      <c r="E67" s="38">
        <f>SUM(E68:E75)</f>
        <v>6975</v>
      </c>
      <c r="F67" s="39">
        <f>SUM(F68:F75)</f>
        <v>752</v>
      </c>
      <c r="G67" s="51">
        <f t="shared" si="7"/>
        <v>7727</v>
      </c>
      <c r="H67" s="41">
        <f t="shared" si="8"/>
        <v>2.540983606557377</v>
      </c>
      <c r="I67" s="45">
        <f t="shared" si="10"/>
        <v>1.2533333333333334</v>
      </c>
      <c r="J67" s="46">
        <f t="shared" si="9"/>
        <v>2.310014947683109</v>
      </c>
      <c r="K67" s="138"/>
      <c r="L67" s="138"/>
    </row>
    <row r="68" spans="1:12" ht="12" customHeight="1">
      <c r="A68" s="13" t="s">
        <v>44</v>
      </c>
      <c r="B68" s="76">
        <v>15</v>
      </c>
      <c r="C68" s="77">
        <v>0</v>
      </c>
      <c r="D68" s="64">
        <f t="shared" si="6"/>
        <v>15</v>
      </c>
      <c r="E68" s="76">
        <v>59</v>
      </c>
      <c r="F68" s="77">
        <v>0</v>
      </c>
      <c r="G68" s="64">
        <f t="shared" si="7"/>
        <v>59</v>
      </c>
      <c r="H68" s="85">
        <f t="shared" si="8"/>
        <v>3.933333333333333</v>
      </c>
      <c r="I68" s="82" t="s">
        <v>122</v>
      </c>
      <c r="J68" s="83">
        <f t="shared" si="9"/>
        <v>3.933333333333333</v>
      </c>
      <c r="K68" s="134"/>
      <c r="L68" s="134"/>
    </row>
    <row r="69" spans="1:12" ht="12" customHeight="1">
      <c r="A69" s="13" t="s">
        <v>62</v>
      </c>
      <c r="B69" s="76">
        <v>200</v>
      </c>
      <c r="C69" s="77">
        <v>75</v>
      </c>
      <c r="D69" s="64">
        <f t="shared" si="6"/>
        <v>275</v>
      </c>
      <c r="E69" s="76">
        <v>684</v>
      </c>
      <c r="F69" s="77">
        <v>115</v>
      </c>
      <c r="G69" s="64">
        <f t="shared" si="7"/>
        <v>799</v>
      </c>
      <c r="H69" s="85">
        <f t="shared" si="8"/>
        <v>3.42</v>
      </c>
      <c r="I69" s="82">
        <f t="shared" si="10"/>
        <v>1.5333333333333334</v>
      </c>
      <c r="J69" s="83">
        <f t="shared" si="9"/>
        <v>2.9054545454545453</v>
      </c>
      <c r="K69" s="134"/>
      <c r="L69" s="134"/>
    </row>
    <row r="70" spans="1:12" ht="12" customHeight="1">
      <c r="A70" s="13" t="s">
        <v>26</v>
      </c>
      <c r="B70" s="76">
        <v>280</v>
      </c>
      <c r="C70" s="77">
        <v>80</v>
      </c>
      <c r="D70" s="64">
        <f t="shared" si="6"/>
        <v>360</v>
      </c>
      <c r="E70" s="76">
        <v>685</v>
      </c>
      <c r="F70" s="77">
        <v>153</v>
      </c>
      <c r="G70" s="64">
        <f t="shared" si="7"/>
        <v>838</v>
      </c>
      <c r="H70" s="85">
        <f t="shared" si="8"/>
        <v>2.4464285714285716</v>
      </c>
      <c r="I70" s="82">
        <f t="shared" si="10"/>
        <v>1.9125</v>
      </c>
      <c r="J70" s="83">
        <f t="shared" si="9"/>
        <v>2.327777777777778</v>
      </c>
      <c r="K70" s="134"/>
      <c r="L70" s="134"/>
    </row>
    <row r="71" spans="1:12" ht="12" customHeight="1">
      <c r="A71" s="13" t="s">
        <v>24</v>
      </c>
      <c r="B71" s="76">
        <v>500</v>
      </c>
      <c r="C71" s="77">
        <v>100</v>
      </c>
      <c r="D71" s="64">
        <f aca="true" t="shared" si="11" ref="D71:D103">B71+C71</f>
        <v>600</v>
      </c>
      <c r="E71" s="76">
        <v>471</v>
      </c>
      <c r="F71" s="77">
        <v>60</v>
      </c>
      <c r="G71" s="64">
        <f t="shared" si="7"/>
        <v>531</v>
      </c>
      <c r="H71" s="85">
        <f t="shared" si="8"/>
        <v>0.942</v>
      </c>
      <c r="I71" s="82">
        <f t="shared" si="10"/>
        <v>0.6</v>
      </c>
      <c r="J71" s="83">
        <f t="shared" si="9"/>
        <v>0.885</v>
      </c>
      <c r="K71" s="133" t="s">
        <v>151</v>
      </c>
      <c r="L71" s="133"/>
    </row>
    <row r="72" spans="1:12" ht="12" customHeight="1">
      <c r="A72" s="13" t="s">
        <v>63</v>
      </c>
      <c r="B72" s="76">
        <v>440</v>
      </c>
      <c r="C72" s="77">
        <v>0</v>
      </c>
      <c r="D72" s="64">
        <f t="shared" si="11"/>
        <v>440</v>
      </c>
      <c r="E72" s="76">
        <v>925</v>
      </c>
      <c r="F72" s="77">
        <v>0</v>
      </c>
      <c r="G72" s="64">
        <f aca="true" t="shared" si="12" ref="G72:G88">E72+F72</f>
        <v>925</v>
      </c>
      <c r="H72" s="85">
        <f aca="true" t="shared" si="13" ref="H72:H104">E72/B72</f>
        <v>2.102272727272727</v>
      </c>
      <c r="I72" s="82" t="s">
        <v>122</v>
      </c>
      <c r="J72" s="83">
        <f aca="true" t="shared" si="14" ref="J72:J104">G72/D72</f>
        <v>2.102272727272727</v>
      </c>
      <c r="K72" s="133" t="s">
        <v>149</v>
      </c>
      <c r="L72" s="133"/>
    </row>
    <row r="73" spans="1:12" ht="12" customHeight="1">
      <c r="A73" s="16" t="s">
        <v>64</v>
      </c>
      <c r="B73" s="76">
        <v>560</v>
      </c>
      <c r="C73" s="77">
        <v>150</v>
      </c>
      <c r="D73" s="64">
        <f t="shared" si="11"/>
        <v>710</v>
      </c>
      <c r="E73" s="76">
        <v>2306</v>
      </c>
      <c r="F73" s="77">
        <v>223</v>
      </c>
      <c r="G73" s="64">
        <f t="shared" si="12"/>
        <v>2529</v>
      </c>
      <c r="H73" s="85">
        <f t="shared" si="13"/>
        <v>4.117857142857143</v>
      </c>
      <c r="I73" s="82">
        <f t="shared" si="10"/>
        <v>1.4866666666666666</v>
      </c>
      <c r="J73" s="83">
        <f t="shared" si="14"/>
        <v>3.5619718309859154</v>
      </c>
      <c r="K73" s="134"/>
      <c r="L73" s="134"/>
    </row>
    <row r="74" spans="1:12" ht="12" customHeight="1">
      <c r="A74" s="13" t="s">
        <v>65</v>
      </c>
      <c r="B74" s="76">
        <v>400</v>
      </c>
      <c r="C74" s="77">
        <v>40</v>
      </c>
      <c r="D74" s="64">
        <f t="shared" si="11"/>
        <v>440</v>
      </c>
      <c r="E74" s="76">
        <v>910</v>
      </c>
      <c r="F74" s="77">
        <v>21</v>
      </c>
      <c r="G74" s="64">
        <f t="shared" si="12"/>
        <v>931</v>
      </c>
      <c r="H74" s="85">
        <f t="shared" si="13"/>
        <v>2.275</v>
      </c>
      <c r="I74" s="82">
        <f t="shared" si="10"/>
        <v>0.525</v>
      </c>
      <c r="J74" s="83">
        <f t="shared" si="14"/>
        <v>2.1159090909090907</v>
      </c>
      <c r="K74" s="134"/>
      <c r="L74" s="134"/>
    </row>
    <row r="75" spans="1:12" ht="12" customHeight="1">
      <c r="A75" s="116" t="s">
        <v>73</v>
      </c>
      <c r="B75" s="89">
        <v>350</v>
      </c>
      <c r="C75" s="90">
        <v>155</v>
      </c>
      <c r="D75" s="91">
        <f t="shared" si="11"/>
        <v>505</v>
      </c>
      <c r="E75" s="89">
        <v>935</v>
      </c>
      <c r="F75" s="90">
        <v>180</v>
      </c>
      <c r="G75" s="91">
        <f t="shared" si="12"/>
        <v>1115</v>
      </c>
      <c r="H75" s="114">
        <f t="shared" si="13"/>
        <v>2.6714285714285713</v>
      </c>
      <c r="I75" s="92">
        <f t="shared" si="10"/>
        <v>1.1612903225806452</v>
      </c>
      <c r="J75" s="117">
        <f t="shared" si="14"/>
        <v>2.207920792079208</v>
      </c>
      <c r="K75" s="161" t="s">
        <v>152</v>
      </c>
      <c r="L75" s="161"/>
    </row>
    <row r="76" spans="1:12" ht="12" customHeight="1">
      <c r="A76" s="37" t="s">
        <v>67</v>
      </c>
      <c r="B76" s="38">
        <f>SUM(B77:B82)</f>
        <v>2375</v>
      </c>
      <c r="C76" s="39">
        <f>SUM(C77:C82)</f>
        <v>310</v>
      </c>
      <c r="D76" s="51">
        <f t="shared" si="11"/>
        <v>2685</v>
      </c>
      <c r="E76" s="52"/>
      <c r="F76" s="39">
        <f>SUM(F77:F82)</f>
        <v>532</v>
      </c>
      <c r="G76" s="53"/>
      <c r="H76" s="54"/>
      <c r="I76" s="45">
        <f t="shared" si="10"/>
        <v>1.7161290322580645</v>
      </c>
      <c r="J76" s="43"/>
      <c r="K76" s="146"/>
      <c r="L76" s="146"/>
    </row>
    <row r="77" spans="1:12" ht="12" customHeight="1">
      <c r="A77" s="13" t="s">
        <v>148</v>
      </c>
      <c r="B77" s="76">
        <v>50</v>
      </c>
      <c r="C77" s="77">
        <v>0</v>
      </c>
      <c r="D77" s="64">
        <f t="shared" si="11"/>
        <v>50</v>
      </c>
      <c r="E77" s="26"/>
      <c r="F77" s="77">
        <v>0</v>
      </c>
      <c r="G77" s="27"/>
      <c r="H77" s="33"/>
      <c r="I77" s="82" t="s">
        <v>122</v>
      </c>
      <c r="J77" s="32"/>
      <c r="K77" s="136" t="s">
        <v>150</v>
      </c>
      <c r="L77" s="136"/>
    </row>
    <row r="78" spans="1:12" ht="12" customHeight="1">
      <c r="A78" s="13" t="s">
        <v>10</v>
      </c>
      <c r="B78" s="76">
        <v>295</v>
      </c>
      <c r="C78" s="77">
        <v>0</v>
      </c>
      <c r="D78" s="64">
        <f t="shared" si="11"/>
        <v>295</v>
      </c>
      <c r="E78" s="76">
        <v>1865</v>
      </c>
      <c r="F78" s="77">
        <v>0</v>
      </c>
      <c r="G78" s="64">
        <f t="shared" si="12"/>
        <v>1865</v>
      </c>
      <c r="H78" s="85">
        <f t="shared" si="13"/>
        <v>6.322033898305085</v>
      </c>
      <c r="I78" s="82" t="s">
        <v>122</v>
      </c>
      <c r="J78" s="83">
        <f t="shared" si="14"/>
        <v>6.322033898305085</v>
      </c>
      <c r="K78" s="134"/>
      <c r="L78" s="134"/>
    </row>
    <row r="79" spans="1:12" ht="12" customHeight="1">
      <c r="A79" s="13" t="s">
        <v>15</v>
      </c>
      <c r="B79" s="76">
        <v>560</v>
      </c>
      <c r="C79" s="77">
        <v>10</v>
      </c>
      <c r="D79" s="64">
        <f t="shared" si="11"/>
        <v>570</v>
      </c>
      <c r="E79" s="76">
        <v>1291</v>
      </c>
      <c r="F79" s="77">
        <v>12</v>
      </c>
      <c r="G79" s="64">
        <f t="shared" si="12"/>
        <v>1303</v>
      </c>
      <c r="H79" s="85">
        <f t="shared" si="13"/>
        <v>2.305357142857143</v>
      </c>
      <c r="I79" s="82">
        <f t="shared" si="10"/>
        <v>1.2</v>
      </c>
      <c r="J79" s="83">
        <f t="shared" si="14"/>
        <v>2.2859649122807015</v>
      </c>
      <c r="K79" s="134"/>
      <c r="L79" s="134"/>
    </row>
    <row r="80" spans="1:12" ht="12" customHeight="1">
      <c r="A80" s="13" t="s">
        <v>12</v>
      </c>
      <c r="B80" s="76">
        <v>200</v>
      </c>
      <c r="C80" s="77">
        <v>50</v>
      </c>
      <c r="D80" s="64">
        <f t="shared" si="11"/>
        <v>250</v>
      </c>
      <c r="E80" s="76">
        <v>646</v>
      </c>
      <c r="F80" s="77">
        <v>205</v>
      </c>
      <c r="G80" s="64">
        <f t="shared" si="12"/>
        <v>851</v>
      </c>
      <c r="H80" s="85">
        <f t="shared" si="13"/>
        <v>3.23</v>
      </c>
      <c r="I80" s="82">
        <f>F80/C80</f>
        <v>4.1</v>
      </c>
      <c r="J80" s="83">
        <f t="shared" si="14"/>
        <v>3.404</v>
      </c>
      <c r="K80" s="134"/>
      <c r="L80" s="134"/>
    </row>
    <row r="81" spans="1:12" ht="12" customHeight="1">
      <c r="A81" s="13" t="s">
        <v>68</v>
      </c>
      <c r="B81" s="76">
        <v>200</v>
      </c>
      <c r="C81" s="77">
        <v>50</v>
      </c>
      <c r="D81" s="64">
        <f t="shared" si="11"/>
        <v>250</v>
      </c>
      <c r="E81" s="76">
        <v>710</v>
      </c>
      <c r="F81" s="77">
        <v>75</v>
      </c>
      <c r="G81" s="64">
        <f t="shared" si="12"/>
        <v>785</v>
      </c>
      <c r="H81" s="85">
        <f t="shared" si="13"/>
        <v>3.55</v>
      </c>
      <c r="I81" s="82">
        <f>F81/C81</f>
        <v>1.5</v>
      </c>
      <c r="J81" s="83">
        <f t="shared" si="14"/>
        <v>3.14</v>
      </c>
      <c r="K81" s="134"/>
      <c r="L81" s="134"/>
    </row>
    <row r="82" spans="1:12" ht="12" customHeight="1">
      <c r="A82" s="13" t="s">
        <v>11</v>
      </c>
      <c r="B82" s="76">
        <v>1070</v>
      </c>
      <c r="C82" s="77">
        <v>200</v>
      </c>
      <c r="D82" s="64">
        <f t="shared" si="11"/>
        <v>1270</v>
      </c>
      <c r="E82" s="76">
        <v>2299</v>
      </c>
      <c r="F82" s="77">
        <v>240</v>
      </c>
      <c r="G82" s="64">
        <f t="shared" si="12"/>
        <v>2539</v>
      </c>
      <c r="H82" s="85">
        <f t="shared" si="13"/>
        <v>2.1485981308411213</v>
      </c>
      <c r="I82" s="82">
        <f>F82/C82</f>
        <v>1.2</v>
      </c>
      <c r="J82" s="83">
        <f t="shared" si="14"/>
        <v>1.999212598425197</v>
      </c>
      <c r="K82" s="134"/>
      <c r="L82" s="134"/>
    </row>
    <row r="83" spans="1:12" ht="12" customHeight="1">
      <c r="A83" s="37" t="s">
        <v>69</v>
      </c>
      <c r="B83" s="38">
        <f>SUM(B84:B88)</f>
        <v>1233</v>
      </c>
      <c r="C83" s="39">
        <f>SUM(C84:C88)</f>
        <v>715</v>
      </c>
      <c r="D83" s="51">
        <f t="shared" si="11"/>
        <v>1948</v>
      </c>
      <c r="E83" s="38">
        <f>SUM(E84:E88)</f>
        <v>4293</v>
      </c>
      <c r="F83" s="39">
        <f>SUM(F84:F88)</f>
        <v>1007</v>
      </c>
      <c r="G83" s="51">
        <f t="shared" si="12"/>
        <v>5300</v>
      </c>
      <c r="H83" s="41">
        <f t="shared" si="13"/>
        <v>3.4817518248175183</v>
      </c>
      <c r="I83" s="45">
        <f>F83/C83</f>
        <v>1.4083916083916084</v>
      </c>
      <c r="J83" s="46">
        <f t="shared" si="14"/>
        <v>2.7207392197125255</v>
      </c>
      <c r="K83" s="138"/>
      <c r="L83" s="138"/>
    </row>
    <row r="84" spans="1:12" ht="12" customHeight="1">
      <c r="A84" s="13" t="s">
        <v>11</v>
      </c>
      <c r="B84" s="76">
        <v>200</v>
      </c>
      <c r="C84" s="77">
        <v>50</v>
      </c>
      <c r="D84" s="64">
        <f t="shared" si="11"/>
        <v>250</v>
      </c>
      <c r="E84" s="76">
        <v>1268</v>
      </c>
      <c r="F84" s="77">
        <v>26</v>
      </c>
      <c r="G84" s="64">
        <f t="shared" si="12"/>
        <v>1294</v>
      </c>
      <c r="H84" s="85">
        <f t="shared" si="13"/>
        <v>6.34</v>
      </c>
      <c r="I84" s="82">
        <f>F84/C84</f>
        <v>0.52</v>
      </c>
      <c r="J84" s="83">
        <f t="shared" si="14"/>
        <v>5.176</v>
      </c>
      <c r="K84" s="134"/>
      <c r="L84" s="134"/>
    </row>
    <row r="85" spans="1:12" ht="12" customHeight="1">
      <c r="A85" s="13" t="s">
        <v>16</v>
      </c>
      <c r="B85" s="76">
        <v>383</v>
      </c>
      <c r="C85" s="77">
        <v>200</v>
      </c>
      <c r="D85" s="64">
        <f t="shared" si="11"/>
        <v>583</v>
      </c>
      <c r="E85" s="76">
        <v>1305</v>
      </c>
      <c r="F85" s="77">
        <v>354</v>
      </c>
      <c r="G85" s="64">
        <f t="shared" si="12"/>
        <v>1659</v>
      </c>
      <c r="H85" s="85">
        <f t="shared" si="13"/>
        <v>3.4073107049608353</v>
      </c>
      <c r="I85" s="82">
        <f aca="true" t="shared" si="15" ref="I85:I126">F85/C85</f>
        <v>1.77</v>
      </c>
      <c r="J85" s="83">
        <f t="shared" si="14"/>
        <v>2.8456260720411666</v>
      </c>
      <c r="K85" s="133" t="s">
        <v>155</v>
      </c>
      <c r="L85" s="133"/>
    </row>
    <row r="86" spans="1:12" ht="12" customHeight="1">
      <c r="A86" s="13" t="s">
        <v>70</v>
      </c>
      <c r="B86" s="76">
        <v>440</v>
      </c>
      <c r="C86" s="77">
        <v>220</v>
      </c>
      <c r="D86" s="64">
        <f t="shared" si="11"/>
        <v>660</v>
      </c>
      <c r="E86" s="76">
        <v>836</v>
      </c>
      <c r="F86" s="77">
        <v>228</v>
      </c>
      <c r="G86" s="64">
        <f t="shared" si="12"/>
        <v>1064</v>
      </c>
      <c r="H86" s="85">
        <f t="shared" si="13"/>
        <v>1.9</v>
      </c>
      <c r="I86" s="82">
        <f t="shared" si="15"/>
        <v>1.0363636363636364</v>
      </c>
      <c r="J86" s="83">
        <f t="shared" si="14"/>
        <v>1.612121212121212</v>
      </c>
      <c r="K86" s="134"/>
      <c r="L86" s="134"/>
    </row>
    <row r="87" spans="1:12" ht="12" customHeight="1">
      <c r="A87" s="17" t="s">
        <v>71</v>
      </c>
      <c r="B87" s="76">
        <v>60</v>
      </c>
      <c r="C87" s="77">
        <v>45</v>
      </c>
      <c r="D87" s="64">
        <f t="shared" si="11"/>
        <v>105</v>
      </c>
      <c r="E87" s="76">
        <v>28</v>
      </c>
      <c r="F87" s="77">
        <v>27</v>
      </c>
      <c r="G87" s="64">
        <f t="shared" si="12"/>
        <v>55</v>
      </c>
      <c r="H87" s="85">
        <f t="shared" si="13"/>
        <v>0.4666666666666667</v>
      </c>
      <c r="I87" s="82">
        <f t="shared" si="15"/>
        <v>0.6</v>
      </c>
      <c r="J87" s="83">
        <f t="shared" si="14"/>
        <v>0.5238095238095238</v>
      </c>
      <c r="K87" s="133" t="s">
        <v>158</v>
      </c>
      <c r="L87" s="133"/>
    </row>
    <row r="88" spans="1:12" ht="12" customHeight="1">
      <c r="A88" s="44" t="s">
        <v>12</v>
      </c>
      <c r="B88" s="78">
        <v>150</v>
      </c>
      <c r="C88" s="79">
        <v>200</v>
      </c>
      <c r="D88" s="75">
        <f t="shared" si="11"/>
        <v>350</v>
      </c>
      <c r="E88" s="78">
        <v>856</v>
      </c>
      <c r="F88" s="79">
        <v>372</v>
      </c>
      <c r="G88" s="75">
        <f t="shared" si="12"/>
        <v>1228</v>
      </c>
      <c r="H88" s="86">
        <f t="shared" si="13"/>
        <v>5.706666666666667</v>
      </c>
      <c r="I88" s="82">
        <f t="shared" si="15"/>
        <v>1.86</v>
      </c>
      <c r="J88" s="88">
        <f t="shared" si="14"/>
        <v>3.5085714285714285</v>
      </c>
      <c r="K88" s="139"/>
      <c r="L88" s="139"/>
    </row>
    <row r="89" spans="1:12" ht="12" customHeight="1">
      <c r="A89" s="37" t="s">
        <v>72</v>
      </c>
      <c r="B89" s="38">
        <f>SUM(B90:B95)</f>
        <v>2438</v>
      </c>
      <c r="C89" s="39">
        <f>SUM(C90:C95)</f>
        <v>1074</v>
      </c>
      <c r="D89" s="51">
        <f t="shared" si="11"/>
        <v>3512</v>
      </c>
      <c r="E89" s="52"/>
      <c r="F89" s="40"/>
      <c r="G89" s="53"/>
      <c r="H89" s="54"/>
      <c r="I89" s="42"/>
      <c r="J89" s="43"/>
      <c r="K89" s="146"/>
      <c r="L89" s="146"/>
    </row>
    <row r="90" spans="1:12" ht="12" customHeight="1">
      <c r="A90" s="13" t="s">
        <v>16</v>
      </c>
      <c r="B90" s="76">
        <v>407</v>
      </c>
      <c r="C90" s="77">
        <v>179</v>
      </c>
      <c r="D90" s="64">
        <f t="shared" si="11"/>
        <v>586</v>
      </c>
      <c r="E90" s="26"/>
      <c r="F90" s="77">
        <v>313</v>
      </c>
      <c r="G90" s="27"/>
      <c r="H90" s="33"/>
      <c r="I90" s="82">
        <f t="shared" si="15"/>
        <v>1.7486033519553073</v>
      </c>
      <c r="J90" s="32"/>
      <c r="K90" s="136" t="s">
        <v>174</v>
      </c>
      <c r="L90" s="136"/>
    </row>
    <row r="91" spans="1:12" ht="12" customHeight="1">
      <c r="A91" s="13" t="s">
        <v>58</v>
      </c>
      <c r="B91" s="76">
        <v>450</v>
      </c>
      <c r="C91" s="77">
        <v>180</v>
      </c>
      <c r="D91" s="64">
        <f t="shared" si="11"/>
        <v>630</v>
      </c>
      <c r="E91" s="76">
        <v>1464</v>
      </c>
      <c r="F91" s="77">
        <v>186</v>
      </c>
      <c r="G91" s="64">
        <f aca="true" t="shared" si="16" ref="G91:G114">E91+F91</f>
        <v>1650</v>
      </c>
      <c r="H91" s="85">
        <f t="shared" si="13"/>
        <v>3.2533333333333334</v>
      </c>
      <c r="I91" s="82">
        <f t="shared" si="15"/>
        <v>1.0333333333333334</v>
      </c>
      <c r="J91" s="83">
        <f t="shared" si="14"/>
        <v>2.619047619047619</v>
      </c>
      <c r="K91" s="134"/>
      <c r="L91" s="134"/>
    </row>
    <row r="92" spans="1:12" ht="12" customHeight="1">
      <c r="A92" s="13" t="s">
        <v>73</v>
      </c>
      <c r="B92" s="76">
        <v>580</v>
      </c>
      <c r="C92" s="77">
        <v>375</v>
      </c>
      <c r="D92" s="64">
        <f t="shared" si="11"/>
        <v>955</v>
      </c>
      <c r="E92" s="76">
        <v>1690</v>
      </c>
      <c r="F92" s="77">
        <v>494</v>
      </c>
      <c r="G92" s="64">
        <f t="shared" si="16"/>
        <v>2184</v>
      </c>
      <c r="H92" s="85">
        <f t="shared" si="13"/>
        <v>2.913793103448276</v>
      </c>
      <c r="I92" s="82">
        <f t="shared" si="15"/>
        <v>1.3173333333333332</v>
      </c>
      <c r="J92" s="83">
        <f t="shared" si="14"/>
        <v>2.2869109947643977</v>
      </c>
      <c r="K92" s="134"/>
      <c r="L92" s="134"/>
    </row>
    <row r="93" spans="1:12" ht="12" customHeight="1">
      <c r="A93" s="16" t="s">
        <v>74</v>
      </c>
      <c r="B93" s="76">
        <v>130</v>
      </c>
      <c r="C93" s="77">
        <v>50</v>
      </c>
      <c r="D93" s="64">
        <f t="shared" si="11"/>
        <v>180</v>
      </c>
      <c r="E93" s="76">
        <v>546</v>
      </c>
      <c r="F93" s="25"/>
      <c r="G93" s="27"/>
      <c r="H93" s="85">
        <f t="shared" si="13"/>
        <v>4.2</v>
      </c>
      <c r="I93" s="31"/>
      <c r="J93" s="32"/>
      <c r="K93" s="67" t="s">
        <v>156</v>
      </c>
      <c r="L93" s="68" t="s">
        <v>173</v>
      </c>
    </row>
    <row r="94" spans="1:12" ht="12" customHeight="1">
      <c r="A94" s="13" t="s">
        <v>66</v>
      </c>
      <c r="B94" s="76">
        <v>741</v>
      </c>
      <c r="C94" s="77">
        <v>160</v>
      </c>
      <c r="D94" s="64">
        <f t="shared" si="11"/>
        <v>901</v>
      </c>
      <c r="E94" s="76">
        <v>739</v>
      </c>
      <c r="F94" s="77">
        <v>170</v>
      </c>
      <c r="G94" s="64">
        <f t="shared" si="16"/>
        <v>909</v>
      </c>
      <c r="H94" s="85">
        <f t="shared" si="13"/>
        <v>0.9973009446693657</v>
      </c>
      <c r="I94" s="82">
        <f t="shared" si="15"/>
        <v>1.0625</v>
      </c>
      <c r="J94" s="83">
        <f t="shared" si="14"/>
        <v>1.0088790233074363</v>
      </c>
      <c r="K94" s="153"/>
      <c r="L94" s="153"/>
    </row>
    <row r="95" spans="1:12" ht="12" customHeight="1">
      <c r="A95" s="13" t="s">
        <v>12</v>
      </c>
      <c r="B95" s="76">
        <v>130</v>
      </c>
      <c r="C95" s="77">
        <v>130</v>
      </c>
      <c r="D95" s="64">
        <f t="shared" si="11"/>
        <v>260</v>
      </c>
      <c r="E95" s="76">
        <v>642</v>
      </c>
      <c r="F95" s="77">
        <v>260</v>
      </c>
      <c r="G95" s="64">
        <f t="shared" si="16"/>
        <v>902</v>
      </c>
      <c r="H95" s="85">
        <f t="shared" si="13"/>
        <v>4.938461538461539</v>
      </c>
      <c r="I95" s="82">
        <f t="shared" si="15"/>
        <v>2</v>
      </c>
      <c r="J95" s="83">
        <f t="shared" si="14"/>
        <v>3.4692307692307693</v>
      </c>
      <c r="K95" s="134"/>
      <c r="L95" s="134"/>
    </row>
    <row r="96" spans="1:12" ht="12" customHeight="1">
      <c r="A96" s="37" t="s">
        <v>75</v>
      </c>
      <c r="B96" s="38">
        <f>SUM(B97:B101)</f>
        <v>2554</v>
      </c>
      <c r="C96" s="39">
        <f>SUM(C97:C101)</f>
        <v>1030</v>
      </c>
      <c r="D96" s="51">
        <f t="shared" si="11"/>
        <v>3584</v>
      </c>
      <c r="E96" s="38">
        <f>SUM(E97:E101)</f>
        <v>8021</v>
      </c>
      <c r="F96" s="39">
        <f>SUM(F97:F101)</f>
        <v>1201</v>
      </c>
      <c r="G96" s="51">
        <f t="shared" si="16"/>
        <v>9222</v>
      </c>
      <c r="H96" s="41">
        <f t="shared" si="13"/>
        <v>3.1405638214565386</v>
      </c>
      <c r="I96" s="45">
        <f t="shared" si="15"/>
        <v>1.1660194174757281</v>
      </c>
      <c r="J96" s="46">
        <f t="shared" si="14"/>
        <v>2.5731026785714284</v>
      </c>
      <c r="K96" s="138"/>
      <c r="L96" s="138"/>
    </row>
    <row r="97" spans="1:12" ht="12" customHeight="1">
      <c r="A97" s="13" t="s">
        <v>16</v>
      </c>
      <c r="B97" s="76">
        <v>540</v>
      </c>
      <c r="C97" s="77">
        <v>160</v>
      </c>
      <c r="D97" s="64">
        <f t="shared" si="11"/>
        <v>700</v>
      </c>
      <c r="E97" s="76">
        <v>1296</v>
      </c>
      <c r="F97" s="77">
        <v>208</v>
      </c>
      <c r="G97" s="64">
        <f t="shared" si="16"/>
        <v>1504</v>
      </c>
      <c r="H97" s="85">
        <f t="shared" si="13"/>
        <v>2.4</v>
      </c>
      <c r="I97" s="82">
        <f t="shared" si="15"/>
        <v>1.3</v>
      </c>
      <c r="J97" s="83">
        <f t="shared" si="14"/>
        <v>2.1485714285714286</v>
      </c>
      <c r="K97" s="136" t="s">
        <v>147</v>
      </c>
      <c r="L97" s="136"/>
    </row>
    <row r="98" spans="1:12" ht="12" customHeight="1">
      <c r="A98" s="13" t="s">
        <v>66</v>
      </c>
      <c r="B98" s="76">
        <v>500</v>
      </c>
      <c r="C98" s="77">
        <v>100</v>
      </c>
      <c r="D98" s="64">
        <f t="shared" si="11"/>
        <v>600</v>
      </c>
      <c r="E98" s="76">
        <v>1450</v>
      </c>
      <c r="F98" s="77">
        <v>133</v>
      </c>
      <c r="G98" s="64">
        <f t="shared" si="16"/>
        <v>1583</v>
      </c>
      <c r="H98" s="85">
        <f t="shared" si="13"/>
        <v>2.9</v>
      </c>
      <c r="I98" s="82">
        <f t="shared" si="15"/>
        <v>1.33</v>
      </c>
      <c r="J98" s="83">
        <f t="shared" si="14"/>
        <v>2.638333333333333</v>
      </c>
      <c r="K98" s="134"/>
      <c r="L98" s="134"/>
    </row>
    <row r="99" spans="1:12" ht="12" customHeight="1">
      <c r="A99" s="16" t="s">
        <v>11</v>
      </c>
      <c r="B99" s="76">
        <v>1094</v>
      </c>
      <c r="C99" s="77">
        <v>590</v>
      </c>
      <c r="D99" s="64">
        <f t="shared" si="11"/>
        <v>1684</v>
      </c>
      <c r="E99" s="76">
        <v>3517</v>
      </c>
      <c r="F99" s="77">
        <v>620</v>
      </c>
      <c r="G99" s="64">
        <f t="shared" si="16"/>
        <v>4137</v>
      </c>
      <c r="H99" s="85">
        <f t="shared" si="13"/>
        <v>3.2148080438756854</v>
      </c>
      <c r="I99" s="82">
        <f t="shared" si="15"/>
        <v>1.0508474576271187</v>
      </c>
      <c r="J99" s="83">
        <f t="shared" si="14"/>
        <v>2.4566508313539193</v>
      </c>
      <c r="K99" s="134"/>
      <c r="L99" s="134"/>
    </row>
    <row r="100" spans="1:12" ht="12" customHeight="1">
      <c r="A100" s="13" t="s">
        <v>76</v>
      </c>
      <c r="B100" s="76">
        <v>240</v>
      </c>
      <c r="C100" s="77">
        <v>140</v>
      </c>
      <c r="D100" s="64">
        <f t="shared" si="11"/>
        <v>380</v>
      </c>
      <c r="E100" s="76">
        <v>1572</v>
      </c>
      <c r="F100" s="77">
        <v>199</v>
      </c>
      <c r="G100" s="64">
        <f t="shared" si="16"/>
        <v>1771</v>
      </c>
      <c r="H100" s="85">
        <f t="shared" si="13"/>
        <v>6.55</v>
      </c>
      <c r="I100" s="82">
        <f t="shared" si="15"/>
        <v>1.4214285714285715</v>
      </c>
      <c r="J100" s="83">
        <f t="shared" si="14"/>
        <v>4.660526315789474</v>
      </c>
      <c r="K100" s="134"/>
      <c r="L100" s="134"/>
    </row>
    <row r="101" spans="1:12" ht="12" customHeight="1">
      <c r="A101" s="13" t="s">
        <v>77</v>
      </c>
      <c r="B101" s="76">
        <v>180</v>
      </c>
      <c r="C101" s="77">
        <v>40</v>
      </c>
      <c r="D101" s="64">
        <f t="shared" si="11"/>
        <v>220</v>
      </c>
      <c r="E101" s="76">
        <v>186</v>
      </c>
      <c r="F101" s="77">
        <v>41</v>
      </c>
      <c r="G101" s="64">
        <f t="shared" si="16"/>
        <v>227</v>
      </c>
      <c r="H101" s="85">
        <f t="shared" si="13"/>
        <v>1.0333333333333334</v>
      </c>
      <c r="I101" s="82">
        <f t="shared" si="15"/>
        <v>1.025</v>
      </c>
      <c r="J101" s="83">
        <f t="shared" si="14"/>
        <v>1.0318181818181817</v>
      </c>
      <c r="K101" s="134"/>
      <c r="L101" s="134"/>
    </row>
    <row r="102" spans="1:12" ht="12" customHeight="1">
      <c r="A102" s="37" t="s">
        <v>78</v>
      </c>
      <c r="B102" s="38">
        <f>SUM(B103:B110)</f>
        <v>1545</v>
      </c>
      <c r="C102" s="39">
        <f>SUM(C103:C110)</f>
        <v>665</v>
      </c>
      <c r="D102" s="51">
        <f t="shared" si="11"/>
        <v>2210</v>
      </c>
      <c r="E102" s="38">
        <f>SUM(E103:E110)</f>
        <v>6893</v>
      </c>
      <c r="F102" s="39">
        <f>SUM(F103:F110)</f>
        <v>988</v>
      </c>
      <c r="G102" s="51">
        <f t="shared" si="16"/>
        <v>7881</v>
      </c>
      <c r="H102" s="41">
        <f t="shared" si="13"/>
        <v>4.461488673139159</v>
      </c>
      <c r="I102" s="45">
        <f t="shared" si="15"/>
        <v>1.4857142857142858</v>
      </c>
      <c r="J102" s="46">
        <f t="shared" si="14"/>
        <v>3.56606334841629</v>
      </c>
      <c r="K102" s="138"/>
      <c r="L102" s="138"/>
    </row>
    <row r="103" spans="1:12" ht="12" customHeight="1">
      <c r="A103" s="13" t="s">
        <v>79</v>
      </c>
      <c r="B103" s="76">
        <v>60</v>
      </c>
      <c r="C103" s="77">
        <v>60</v>
      </c>
      <c r="D103" s="64">
        <f t="shared" si="11"/>
        <v>120</v>
      </c>
      <c r="E103" s="76">
        <v>119</v>
      </c>
      <c r="F103" s="77">
        <v>35</v>
      </c>
      <c r="G103" s="64">
        <f t="shared" si="16"/>
        <v>154</v>
      </c>
      <c r="H103" s="85">
        <f t="shared" si="13"/>
        <v>1.9833333333333334</v>
      </c>
      <c r="I103" s="82">
        <f t="shared" si="15"/>
        <v>0.5833333333333334</v>
      </c>
      <c r="J103" s="83">
        <f t="shared" si="14"/>
        <v>1.2833333333333334</v>
      </c>
      <c r="K103" s="134"/>
      <c r="L103" s="134"/>
    </row>
    <row r="104" spans="1:12" ht="12" customHeight="1">
      <c r="A104" s="13" t="s">
        <v>11</v>
      </c>
      <c r="B104" s="76">
        <v>600</v>
      </c>
      <c r="C104" s="77">
        <v>80</v>
      </c>
      <c r="D104" s="64">
        <f aca="true" t="shared" si="17" ref="D104:D117">B104+C104</f>
        <v>680</v>
      </c>
      <c r="E104" s="76">
        <v>2107</v>
      </c>
      <c r="F104" s="77">
        <v>83</v>
      </c>
      <c r="G104" s="64">
        <f t="shared" si="16"/>
        <v>2190</v>
      </c>
      <c r="H104" s="85">
        <f t="shared" si="13"/>
        <v>3.5116666666666667</v>
      </c>
      <c r="I104" s="82">
        <f t="shared" si="15"/>
        <v>1.0375</v>
      </c>
      <c r="J104" s="83">
        <f t="shared" si="14"/>
        <v>3.2205882352941178</v>
      </c>
      <c r="K104" s="134"/>
      <c r="L104" s="134"/>
    </row>
    <row r="105" spans="1:12" ht="12" customHeight="1">
      <c r="A105" s="13" t="s">
        <v>16</v>
      </c>
      <c r="B105" s="76">
        <v>130</v>
      </c>
      <c r="C105" s="77">
        <v>80</v>
      </c>
      <c r="D105" s="64">
        <f t="shared" si="17"/>
        <v>210</v>
      </c>
      <c r="E105" s="76">
        <v>529</v>
      </c>
      <c r="F105" s="77">
        <v>250</v>
      </c>
      <c r="G105" s="64">
        <f t="shared" si="16"/>
        <v>779</v>
      </c>
      <c r="H105" s="85">
        <f aca="true" t="shared" si="18" ref="H105:H116">E105/B105</f>
        <v>4.069230769230769</v>
      </c>
      <c r="I105" s="82">
        <f t="shared" si="15"/>
        <v>3.125</v>
      </c>
      <c r="J105" s="83">
        <f aca="true" t="shared" si="19" ref="J105:J116">G105/D105</f>
        <v>3.7095238095238097</v>
      </c>
      <c r="K105" s="134"/>
      <c r="L105" s="134"/>
    </row>
    <row r="106" spans="1:12" ht="12" customHeight="1">
      <c r="A106" s="13" t="s">
        <v>80</v>
      </c>
      <c r="B106" s="76">
        <v>85</v>
      </c>
      <c r="C106" s="77">
        <v>70</v>
      </c>
      <c r="D106" s="64">
        <f t="shared" si="17"/>
        <v>155</v>
      </c>
      <c r="E106" s="76">
        <v>174</v>
      </c>
      <c r="F106" s="77">
        <v>73</v>
      </c>
      <c r="G106" s="64">
        <f t="shared" si="16"/>
        <v>247</v>
      </c>
      <c r="H106" s="85">
        <f t="shared" si="18"/>
        <v>2.0470588235294116</v>
      </c>
      <c r="I106" s="82">
        <f t="shared" si="15"/>
        <v>1.042857142857143</v>
      </c>
      <c r="J106" s="83">
        <f t="shared" si="19"/>
        <v>1.5935483870967742</v>
      </c>
      <c r="K106" s="134"/>
      <c r="L106" s="134"/>
    </row>
    <row r="107" spans="1:12" ht="12" customHeight="1">
      <c r="A107" s="13" t="s">
        <v>81</v>
      </c>
      <c r="B107" s="76">
        <v>250</v>
      </c>
      <c r="C107" s="77">
        <v>150</v>
      </c>
      <c r="D107" s="64">
        <f t="shared" si="17"/>
        <v>400</v>
      </c>
      <c r="E107" s="76">
        <v>1392</v>
      </c>
      <c r="F107" s="77">
        <v>158</v>
      </c>
      <c r="G107" s="64">
        <f t="shared" si="16"/>
        <v>1550</v>
      </c>
      <c r="H107" s="85">
        <f t="shared" si="18"/>
        <v>5.568</v>
      </c>
      <c r="I107" s="82">
        <f t="shared" si="15"/>
        <v>1.0533333333333332</v>
      </c>
      <c r="J107" s="83">
        <f t="shared" si="19"/>
        <v>3.875</v>
      </c>
      <c r="K107" s="134"/>
      <c r="L107" s="134"/>
    </row>
    <row r="108" spans="1:12" ht="12" customHeight="1">
      <c r="A108" s="13" t="s">
        <v>133</v>
      </c>
      <c r="B108" s="76">
        <v>165</v>
      </c>
      <c r="C108" s="77">
        <v>60</v>
      </c>
      <c r="D108" s="64">
        <f t="shared" si="17"/>
        <v>225</v>
      </c>
      <c r="E108" s="76">
        <v>727</v>
      </c>
      <c r="F108" s="77">
        <v>89</v>
      </c>
      <c r="G108" s="64">
        <f t="shared" si="16"/>
        <v>816</v>
      </c>
      <c r="H108" s="85">
        <f t="shared" si="18"/>
        <v>4.406060606060606</v>
      </c>
      <c r="I108" s="82">
        <f t="shared" si="15"/>
        <v>1.4833333333333334</v>
      </c>
      <c r="J108" s="83">
        <f t="shared" si="19"/>
        <v>3.6266666666666665</v>
      </c>
      <c r="K108" s="134"/>
      <c r="L108" s="134"/>
    </row>
    <row r="109" spans="1:12" ht="12" customHeight="1">
      <c r="A109" s="13" t="s">
        <v>83</v>
      </c>
      <c r="B109" s="76">
        <v>125</v>
      </c>
      <c r="C109" s="77">
        <v>100</v>
      </c>
      <c r="D109" s="64">
        <f t="shared" si="17"/>
        <v>225</v>
      </c>
      <c r="E109" s="76">
        <v>1645</v>
      </c>
      <c r="F109" s="77">
        <v>281</v>
      </c>
      <c r="G109" s="64">
        <f t="shared" si="16"/>
        <v>1926</v>
      </c>
      <c r="H109" s="85">
        <f t="shared" si="18"/>
        <v>13.16</v>
      </c>
      <c r="I109" s="82">
        <f t="shared" si="15"/>
        <v>2.81</v>
      </c>
      <c r="J109" s="83">
        <f t="shared" si="19"/>
        <v>8.56</v>
      </c>
      <c r="K109" s="136" t="s">
        <v>141</v>
      </c>
      <c r="L109" s="136"/>
    </row>
    <row r="110" spans="1:12" ht="12" customHeight="1">
      <c r="A110" s="16" t="s">
        <v>84</v>
      </c>
      <c r="B110" s="76">
        <v>130</v>
      </c>
      <c r="C110" s="77">
        <v>65</v>
      </c>
      <c r="D110" s="64">
        <f t="shared" si="17"/>
        <v>195</v>
      </c>
      <c r="E110" s="76">
        <v>200</v>
      </c>
      <c r="F110" s="77">
        <v>19</v>
      </c>
      <c r="G110" s="64">
        <f t="shared" si="16"/>
        <v>219</v>
      </c>
      <c r="H110" s="85">
        <f t="shared" si="18"/>
        <v>1.5384615384615385</v>
      </c>
      <c r="I110" s="92">
        <f t="shared" si="15"/>
        <v>0.2923076923076923</v>
      </c>
      <c r="J110" s="83">
        <f t="shared" si="19"/>
        <v>1.123076923076923</v>
      </c>
      <c r="K110" s="133" t="s">
        <v>137</v>
      </c>
      <c r="L110" s="133"/>
    </row>
    <row r="111" spans="1:12" ht="12" customHeight="1">
      <c r="A111" s="37" t="s">
        <v>85</v>
      </c>
      <c r="B111" s="38">
        <f>SUM(B112:B114)</f>
        <v>116</v>
      </c>
      <c r="C111" s="39">
        <f>SUM(C112:C114)</f>
        <v>0</v>
      </c>
      <c r="D111" s="51">
        <f t="shared" si="17"/>
        <v>116</v>
      </c>
      <c r="E111" s="38">
        <f>SUM(E112:E114)</f>
        <v>535</v>
      </c>
      <c r="F111" s="39">
        <f>SUM(F112:F114)</f>
        <v>0</v>
      </c>
      <c r="G111" s="51">
        <f t="shared" si="16"/>
        <v>535</v>
      </c>
      <c r="H111" s="41">
        <f t="shared" si="18"/>
        <v>4.612068965517241</v>
      </c>
      <c r="I111" s="45" t="s">
        <v>122</v>
      </c>
      <c r="J111" s="46">
        <f t="shared" si="19"/>
        <v>4.612068965517241</v>
      </c>
      <c r="K111" s="138"/>
      <c r="L111" s="138"/>
    </row>
    <row r="112" spans="1:12" ht="12" customHeight="1">
      <c r="A112" s="16" t="s">
        <v>86</v>
      </c>
      <c r="B112" s="76">
        <v>35</v>
      </c>
      <c r="C112" s="77">
        <v>0</v>
      </c>
      <c r="D112" s="64">
        <f t="shared" si="17"/>
        <v>35</v>
      </c>
      <c r="E112" s="76">
        <v>52</v>
      </c>
      <c r="F112" s="77">
        <v>0</v>
      </c>
      <c r="G112" s="64">
        <f t="shared" si="16"/>
        <v>52</v>
      </c>
      <c r="H112" s="85">
        <f t="shared" si="18"/>
        <v>1.4857142857142858</v>
      </c>
      <c r="I112" s="82" t="s">
        <v>122</v>
      </c>
      <c r="J112" s="83">
        <f t="shared" si="19"/>
        <v>1.4857142857142858</v>
      </c>
      <c r="K112" s="137" t="s">
        <v>153</v>
      </c>
      <c r="L112" s="137"/>
    </row>
    <row r="113" spans="1:12" ht="12" customHeight="1">
      <c r="A113" s="16" t="s">
        <v>87</v>
      </c>
      <c r="B113" s="76">
        <v>38</v>
      </c>
      <c r="C113" s="77">
        <v>0</v>
      </c>
      <c r="D113" s="64">
        <f t="shared" si="17"/>
        <v>38</v>
      </c>
      <c r="E113" s="76">
        <v>222</v>
      </c>
      <c r="F113" s="77">
        <v>0</v>
      </c>
      <c r="G113" s="64">
        <f t="shared" si="16"/>
        <v>222</v>
      </c>
      <c r="H113" s="85">
        <f t="shared" si="18"/>
        <v>5.842105263157895</v>
      </c>
      <c r="I113" s="82" t="s">
        <v>122</v>
      </c>
      <c r="J113" s="83">
        <f t="shared" si="19"/>
        <v>5.842105263157895</v>
      </c>
      <c r="K113" s="137" t="s">
        <v>139</v>
      </c>
      <c r="L113" s="137"/>
    </row>
    <row r="114" spans="1:12" ht="12" customHeight="1">
      <c r="A114" s="118" t="s">
        <v>88</v>
      </c>
      <c r="B114" s="89">
        <v>43</v>
      </c>
      <c r="C114" s="90">
        <v>0</v>
      </c>
      <c r="D114" s="91">
        <f t="shared" si="17"/>
        <v>43</v>
      </c>
      <c r="E114" s="89">
        <v>261</v>
      </c>
      <c r="F114" s="90">
        <v>0</v>
      </c>
      <c r="G114" s="91">
        <f t="shared" si="16"/>
        <v>261</v>
      </c>
      <c r="H114" s="114">
        <f t="shared" si="18"/>
        <v>6.069767441860465</v>
      </c>
      <c r="I114" s="92" t="s">
        <v>122</v>
      </c>
      <c r="J114" s="117">
        <f t="shared" si="19"/>
        <v>6.069767441860465</v>
      </c>
      <c r="K114" s="149" t="s">
        <v>154</v>
      </c>
      <c r="L114" s="149"/>
    </row>
    <row r="115" spans="1:12" ht="12" customHeight="1">
      <c r="A115" s="37" t="s">
        <v>89</v>
      </c>
      <c r="B115" s="38">
        <f>SUM(B116:B120)</f>
        <v>1380</v>
      </c>
      <c r="C115" s="39">
        <f>SUM(C116:C120)</f>
        <v>1000</v>
      </c>
      <c r="D115" s="51">
        <f t="shared" si="17"/>
        <v>2380</v>
      </c>
      <c r="E115" s="52"/>
      <c r="F115" s="40"/>
      <c r="G115" s="53"/>
      <c r="H115" s="54"/>
      <c r="I115" s="42"/>
      <c r="J115" s="43"/>
      <c r="K115" s="146"/>
      <c r="L115" s="146"/>
    </row>
    <row r="116" spans="1:12" ht="12" customHeight="1">
      <c r="A116" s="13" t="s">
        <v>44</v>
      </c>
      <c r="B116" s="76">
        <v>120</v>
      </c>
      <c r="C116" s="77">
        <v>40</v>
      </c>
      <c r="D116" s="64">
        <f t="shared" si="17"/>
        <v>160</v>
      </c>
      <c r="E116" s="76">
        <v>78</v>
      </c>
      <c r="F116" s="77">
        <v>20</v>
      </c>
      <c r="G116" s="64">
        <f>SUM(E116:F116)</f>
        <v>98</v>
      </c>
      <c r="H116" s="85">
        <f t="shared" si="18"/>
        <v>0.65</v>
      </c>
      <c r="I116" s="82">
        <f t="shared" si="15"/>
        <v>0.5</v>
      </c>
      <c r="J116" s="83">
        <f t="shared" si="19"/>
        <v>0.6125</v>
      </c>
      <c r="K116" s="133" t="s">
        <v>152</v>
      </c>
      <c r="L116" s="133"/>
    </row>
    <row r="117" spans="1:12" ht="12" customHeight="1">
      <c r="A117" s="13" t="s">
        <v>90</v>
      </c>
      <c r="B117" s="76">
        <v>420</v>
      </c>
      <c r="C117" s="77">
        <v>400</v>
      </c>
      <c r="D117" s="64">
        <f t="shared" si="17"/>
        <v>820</v>
      </c>
      <c r="E117" s="26"/>
      <c r="F117" s="25"/>
      <c r="G117" s="27"/>
      <c r="H117" s="33"/>
      <c r="I117" s="31"/>
      <c r="J117" s="32"/>
      <c r="K117" s="67" t="s">
        <v>179</v>
      </c>
      <c r="L117" s="68" t="s">
        <v>178</v>
      </c>
    </row>
    <row r="118" spans="1:12" ht="12" customHeight="1">
      <c r="A118" s="16" t="s">
        <v>91</v>
      </c>
      <c r="B118" s="76">
        <v>400</v>
      </c>
      <c r="C118" s="77">
        <v>300</v>
      </c>
      <c r="D118" s="64">
        <f aca="true" t="shared" si="20" ref="D118:D135">B118+C118</f>
        <v>700</v>
      </c>
      <c r="E118" s="76">
        <v>648</v>
      </c>
      <c r="F118" s="77">
        <v>131</v>
      </c>
      <c r="G118" s="64">
        <f>E118+F118</f>
        <v>779</v>
      </c>
      <c r="H118" s="85">
        <f aca="true" t="shared" si="21" ref="H118:J124">E118/B118</f>
        <v>1.62</v>
      </c>
      <c r="I118" s="82">
        <f t="shared" si="15"/>
        <v>0.43666666666666665</v>
      </c>
      <c r="J118" s="83">
        <f t="shared" si="21"/>
        <v>1.1128571428571428</v>
      </c>
      <c r="K118" s="134"/>
      <c r="L118" s="134"/>
    </row>
    <row r="119" spans="1:12" s="3" customFormat="1" ht="12" customHeight="1">
      <c r="A119" s="16" t="s">
        <v>92</v>
      </c>
      <c r="B119" s="76">
        <v>260</v>
      </c>
      <c r="C119" s="77">
        <v>120</v>
      </c>
      <c r="D119" s="64">
        <f t="shared" si="20"/>
        <v>380</v>
      </c>
      <c r="E119" s="76">
        <v>131</v>
      </c>
      <c r="F119" s="77">
        <v>38</v>
      </c>
      <c r="G119" s="64">
        <f>E119+F119</f>
        <v>169</v>
      </c>
      <c r="H119" s="85">
        <f t="shared" si="21"/>
        <v>0.5038461538461538</v>
      </c>
      <c r="I119" s="82">
        <f t="shared" si="15"/>
        <v>0.31666666666666665</v>
      </c>
      <c r="J119" s="83">
        <f t="shared" si="21"/>
        <v>0.44473684210526315</v>
      </c>
      <c r="K119" s="134" t="s">
        <v>176</v>
      </c>
      <c r="L119" s="134"/>
    </row>
    <row r="120" spans="1:12" ht="12" customHeight="1">
      <c r="A120" s="13" t="s">
        <v>82</v>
      </c>
      <c r="B120" s="76">
        <v>180</v>
      </c>
      <c r="C120" s="77">
        <v>140</v>
      </c>
      <c r="D120" s="64">
        <f t="shared" si="20"/>
        <v>320</v>
      </c>
      <c r="E120" s="76">
        <v>322</v>
      </c>
      <c r="F120" s="25"/>
      <c r="G120" s="27"/>
      <c r="H120" s="85">
        <f t="shared" si="21"/>
        <v>1.788888888888889</v>
      </c>
      <c r="I120" s="31"/>
      <c r="J120" s="32"/>
      <c r="K120" s="97" t="s">
        <v>180</v>
      </c>
      <c r="L120" s="98" t="s">
        <v>177</v>
      </c>
    </row>
    <row r="121" spans="1:12" ht="12" customHeight="1">
      <c r="A121" s="37" t="s">
        <v>93</v>
      </c>
      <c r="B121" s="38">
        <f>SUM(B122:B126)</f>
        <v>850</v>
      </c>
      <c r="C121" s="39">
        <f>SUM(C122:C126)</f>
        <v>415</v>
      </c>
      <c r="D121" s="51">
        <f t="shared" si="20"/>
        <v>1265</v>
      </c>
      <c r="E121" s="38">
        <f>SUM(E122:E126)</f>
        <v>2542</v>
      </c>
      <c r="F121" s="39">
        <f>SUM(F122:F126)</f>
        <v>483</v>
      </c>
      <c r="G121" s="51">
        <f>E121+F121</f>
        <v>3025</v>
      </c>
      <c r="H121" s="41">
        <f t="shared" si="21"/>
        <v>2.9905882352941178</v>
      </c>
      <c r="I121" s="45">
        <f t="shared" si="15"/>
        <v>1.163855421686747</v>
      </c>
      <c r="J121" s="46">
        <f t="shared" si="21"/>
        <v>2.391304347826087</v>
      </c>
      <c r="K121" s="138"/>
      <c r="L121" s="138"/>
    </row>
    <row r="122" spans="1:12" ht="12" customHeight="1">
      <c r="A122" s="16" t="s">
        <v>129</v>
      </c>
      <c r="B122" s="76">
        <v>60</v>
      </c>
      <c r="C122" s="77">
        <v>60</v>
      </c>
      <c r="D122" s="64">
        <f t="shared" si="20"/>
        <v>120</v>
      </c>
      <c r="E122" s="76">
        <v>253</v>
      </c>
      <c r="F122" s="77">
        <v>10</v>
      </c>
      <c r="G122" s="64">
        <f>SUM(E122:F122)</f>
        <v>263</v>
      </c>
      <c r="H122" s="85">
        <f t="shared" si="21"/>
        <v>4.216666666666667</v>
      </c>
      <c r="I122" s="82">
        <f t="shared" si="15"/>
        <v>0.16666666666666666</v>
      </c>
      <c r="J122" s="83">
        <f t="shared" si="21"/>
        <v>2.191666666666667</v>
      </c>
      <c r="K122" s="134"/>
      <c r="L122" s="134"/>
    </row>
    <row r="123" spans="1:12" ht="12" customHeight="1">
      <c r="A123" s="16" t="s">
        <v>143</v>
      </c>
      <c r="B123" s="76">
        <v>80</v>
      </c>
      <c r="C123" s="77">
        <v>40</v>
      </c>
      <c r="D123" s="64">
        <f t="shared" si="20"/>
        <v>120</v>
      </c>
      <c r="E123" s="76">
        <v>171</v>
      </c>
      <c r="F123" s="77">
        <v>58</v>
      </c>
      <c r="G123" s="64">
        <f aca="true" t="shared" si="22" ref="G123:G130">E123+F123</f>
        <v>229</v>
      </c>
      <c r="H123" s="85">
        <f t="shared" si="21"/>
        <v>2.1375</v>
      </c>
      <c r="I123" s="82">
        <f t="shared" si="15"/>
        <v>1.45</v>
      </c>
      <c r="J123" s="83">
        <f t="shared" si="21"/>
        <v>1.9083333333333334</v>
      </c>
      <c r="K123" s="134"/>
      <c r="L123" s="134"/>
    </row>
    <row r="124" spans="1:12" ht="12" customHeight="1">
      <c r="A124" s="13" t="s">
        <v>94</v>
      </c>
      <c r="B124" s="76">
        <v>140</v>
      </c>
      <c r="C124" s="77">
        <v>120</v>
      </c>
      <c r="D124" s="64">
        <f t="shared" si="20"/>
        <v>260</v>
      </c>
      <c r="E124" s="76">
        <v>1055</v>
      </c>
      <c r="F124" s="77">
        <v>273</v>
      </c>
      <c r="G124" s="64">
        <f t="shared" si="22"/>
        <v>1328</v>
      </c>
      <c r="H124" s="85">
        <f t="shared" si="21"/>
        <v>7.535714285714286</v>
      </c>
      <c r="I124" s="82">
        <f t="shared" si="15"/>
        <v>2.275</v>
      </c>
      <c r="J124" s="83">
        <f t="shared" si="21"/>
        <v>5.107692307692307</v>
      </c>
      <c r="K124" s="134"/>
      <c r="L124" s="134"/>
    </row>
    <row r="125" spans="1:12" ht="12" customHeight="1">
      <c r="A125" s="13" t="s">
        <v>66</v>
      </c>
      <c r="B125" s="76">
        <v>170</v>
      </c>
      <c r="C125" s="77">
        <v>0</v>
      </c>
      <c r="D125" s="64">
        <f t="shared" si="20"/>
        <v>170</v>
      </c>
      <c r="E125" s="76">
        <v>55</v>
      </c>
      <c r="F125" s="77">
        <v>0</v>
      </c>
      <c r="G125" s="64">
        <f t="shared" si="22"/>
        <v>55</v>
      </c>
      <c r="H125" s="85">
        <f aca="true" t="shared" si="23" ref="H125:H134">E125/B125</f>
        <v>0.3235294117647059</v>
      </c>
      <c r="I125" s="82" t="s">
        <v>122</v>
      </c>
      <c r="J125" s="83">
        <f aca="true" t="shared" si="24" ref="J125:J134">G125/D125</f>
        <v>0.3235294117647059</v>
      </c>
      <c r="K125" s="133" t="s">
        <v>144</v>
      </c>
      <c r="L125" s="133"/>
    </row>
    <row r="126" spans="1:12" ht="12" customHeight="1">
      <c r="A126" s="16" t="s">
        <v>11</v>
      </c>
      <c r="B126" s="76">
        <v>400</v>
      </c>
      <c r="C126" s="77">
        <v>195</v>
      </c>
      <c r="D126" s="64">
        <f t="shared" si="20"/>
        <v>595</v>
      </c>
      <c r="E126" s="76">
        <v>1008</v>
      </c>
      <c r="F126" s="77">
        <v>142</v>
      </c>
      <c r="G126" s="64">
        <f t="shared" si="22"/>
        <v>1150</v>
      </c>
      <c r="H126" s="85">
        <f t="shared" si="23"/>
        <v>2.52</v>
      </c>
      <c r="I126" s="82">
        <f t="shared" si="15"/>
        <v>0.7282051282051282</v>
      </c>
      <c r="J126" s="83">
        <f t="shared" si="24"/>
        <v>1.9327731092436975</v>
      </c>
      <c r="K126" s="134"/>
      <c r="L126" s="134"/>
    </row>
    <row r="127" spans="1:12" ht="12" customHeight="1">
      <c r="A127" s="37" t="s">
        <v>95</v>
      </c>
      <c r="B127" s="38">
        <f>SUM(B128:B131)</f>
        <v>1890</v>
      </c>
      <c r="C127" s="39">
        <f>SUM(C128:C131)</f>
        <v>755</v>
      </c>
      <c r="D127" s="51">
        <f t="shared" si="20"/>
        <v>2645</v>
      </c>
      <c r="E127" s="52"/>
      <c r="F127" s="40"/>
      <c r="G127" s="53"/>
      <c r="H127" s="54"/>
      <c r="I127" s="42"/>
      <c r="J127" s="43"/>
      <c r="K127" s="146"/>
      <c r="L127" s="146"/>
    </row>
    <row r="128" spans="1:12" ht="12" customHeight="1">
      <c r="A128" s="13" t="s">
        <v>96</v>
      </c>
      <c r="B128" s="76">
        <v>470</v>
      </c>
      <c r="C128" s="77">
        <v>0</v>
      </c>
      <c r="D128" s="64">
        <f t="shared" si="20"/>
        <v>470</v>
      </c>
      <c r="E128" s="76">
        <v>745</v>
      </c>
      <c r="F128" s="77">
        <v>0</v>
      </c>
      <c r="G128" s="64">
        <f t="shared" si="22"/>
        <v>745</v>
      </c>
      <c r="H128" s="85">
        <f t="shared" si="23"/>
        <v>1.5851063829787233</v>
      </c>
      <c r="I128" s="82" t="s">
        <v>122</v>
      </c>
      <c r="J128" s="83">
        <f t="shared" si="24"/>
        <v>1.5851063829787233</v>
      </c>
      <c r="K128" s="134"/>
      <c r="L128" s="134"/>
    </row>
    <row r="129" spans="1:12" ht="12" customHeight="1">
      <c r="A129" s="16" t="s">
        <v>16</v>
      </c>
      <c r="B129" s="76">
        <v>900</v>
      </c>
      <c r="C129" s="77">
        <v>500</v>
      </c>
      <c r="D129" s="64">
        <f t="shared" si="20"/>
        <v>1400</v>
      </c>
      <c r="E129" s="76">
        <v>1416</v>
      </c>
      <c r="F129" s="77">
        <v>759</v>
      </c>
      <c r="G129" s="64">
        <f t="shared" si="22"/>
        <v>2175</v>
      </c>
      <c r="H129" s="85">
        <f t="shared" si="23"/>
        <v>1.5733333333333333</v>
      </c>
      <c r="I129" s="82">
        <f aca="true" t="shared" si="25" ref="I129:I134">F129/C129</f>
        <v>1.518</v>
      </c>
      <c r="J129" s="83">
        <f t="shared" si="24"/>
        <v>1.5535714285714286</v>
      </c>
      <c r="K129" s="134"/>
      <c r="L129" s="134"/>
    </row>
    <row r="130" spans="1:12" ht="12" customHeight="1">
      <c r="A130" s="13" t="s">
        <v>71</v>
      </c>
      <c r="B130" s="76">
        <v>250</v>
      </c>
      <c r="C130" s="77">
        <v>195</v>
      </c>
      <c r="D130" s="64">
        <f t="shared" si="20"/>
        <v>445</v>
      </c>
      <c r="E130" s="76">
        <v>176</v>
      </c>
      <c r="F130" s="77">
        <v>82</v>
      </c>
      <c r="G130" s="64">
        <f t="shared" si="22"/>
        <v>258</v>
      </c>
      <c r="H130" s="85">
        <f t="shared" si="23"/>
        <v>0.704</v>
      </c>
      <c r="I130" s="82">
        <f t="shared" si="25"/>
        <v>0.4205128205128205</v>
      </c>
      <c r="J130" s="83">
        <f t="shared" si="24"/>
        <v>0.5797752808988764</v>
      </c>
      <c r="K130" s="134"/>
      <c r="L130" s="134"/>
    </row>
    <row r="131" spans="1:12" ht="12" customHeight="1">
      <c r="A131" s="44" t="s">
        <v>82</v>
      </c>
      <c r="B131" s="78">
        <v>270</v>
      </c>
      <c r="C131" s="79">
        <v>60</v>
      </c>
      <c r="D131" s="75">
        <f t="shared" si="20"/>
        <v>330</v>
      </c>
      <c r="E131" s="102"/>
      <c r="F131" s="103"/>
      <c r="G131" s="104"/>
      <c r="H131" s="105"/>
      <c r="I131" s="31"/>
      <c r="J131" s="106"/>
      <c r="K131" s="151" t="s">
        <v>157</v>
      </c>
      <c r="L131" s="151"/>
    </row>
    <row r="132" spans="1:12" ht="12" customHeight="1">
      <c r="A132" s="37" t="s">
        <v>97</v>
      </c>
      <c r="B132" s="38">
        <f>SUM(B133:B135)</f>
        <v>840</v>
      </c>
      <c r="C132" s="39">
        <f>SUM(C133:C135)</f>
        <v>280</v>
      </c>
      <c r="D132" s="51">
        <f t="shared" si="20"/>
        <v>1120</v>
      </c>
      <c r="E132" s="38">
        <f>SUM(E133:E135)</f>
        <v>577</v>
      </c>
      <c r="F132" s="39">
        <f>SUM(F133:F135)</f>
        <v>213</v>
      </c>
      <c r="G132" s="51">
        <f>SUM(E132:F132)</f>
        <v>790</v>
      </c>
      <c r="H132" s="99"/>
      <c r="I132" s="45">
        <f t="shared" si="25"/>
        <v>0.7607142857142857</v>
      </c>
      <c r="J132" s="100"/>
      <c r="K132" s="150"/>
      <c r="L132" s="150"/>
    </row>
    <row r="133" spans="1:12" ht="12" customHeight="1">
      <c r="A133" s="13" t="s">
        <v>58</v>
      </c>
      <c r="B133" s="76">
        <v>275</v>
      </c>
      <c r="C133" s="77">
        <v>130</v>
      </c>
      <c r="D133" s="64">
        <f t="shared" si="20"/>
        <v>405</v>
      </c>
      <c r="E133" s="76">
        <v>244</v>
      </c>
      <c r="F133" s="77">
        <v>80</v>
      </c>
      <c r="G133" s="64">
        <f>E133+F133</f>
        <v>324</v>
      </c>
      <c r="H133" s="85">
        <f t="shared" si="23"/>
        <v>0.8872727272727273</v>
      </c>
      <c r="I133" s="82">
        <f t="shared" si="25"/>
        <v>0.6153846153846154</v>
      </c>
      <c r="J133" s="83">
        <f t="shared" si="24"/>
        <v>0.8</v>
      </c>
      <c r="K133" s="133" t="s">
        <v>142</v>
      </c>
      <c r="L133" s="133"/>
    </row>
    <row r="134" spans="1:12" ht="12" customHeight="1">
      <c r="A134" s="13" t="s">
        <v>16</v>
      </c>
      <c r="B134" s="76">
        <v>510</v>
      </c>
      <c r="C134" s="77">
        <v>150</v>
      </c>
      <c r="D134" s="64">
        <f t="shared" si="20"/>
        <v>660</v>
      </c>
      <c r="E134" s="76">
        <v>322</v>
      </c>
      <c r="F134" s="77">
        <v>133</v>
      </c>
      <c r="G134" s="64">
        <f>E134+F134</f>
        <v>455</v>
      </c>
      <c r="H134" s="85">
        <f t="shared" si="23"/>
        <v>0.6313725490196078</v>
      </c>
      <c r="I134" s="82">
        <f t="shared" si="25"/>
        <v>0.8866666666666667</v>
      </c>
      <c r="J134" s="83">
        <f t="shared" si="24"/>
        <v>0.6893939393939394</v>
      </c>
      <c r="K134" s="133" t="s">
        <v>142</v>
      </c>
      <c r="L134" s="133"/>
    </row>
    <row r="135" spans="1:12" ht="12" customHeight="1">
      <c r="A135" s="18" t="s">
        <v>146</v>
      </c>
      <c r="B135" s="89">
        <v>55</v>
      </c>
      <c r="C135" s="90">
        <v>0</v>
      </c>
      <c r="D135" s="91">
        <f t="shared" si="20"/>
        <v>55</v>
      </c>
      <c r="E135" s="89">
        <v>11</v>
      </c>
      <c r="F135" s="90">
        <v>0</v>
      </c>
      <c r="G135" s="91">
        <f>E135+F135</f>
        <v>11</v>
      </c>
      <c r="H135" s="84"/>
      <c r="I135" s="92" t="s">
        <v>122</v>
      </c>
      <c r="J135" s="55"/>
      <c r="K135" s="97" t="s">
        <v>137</v>
      </c>
      <c r="L135" s="98" t="s">
        <v>142</v>
      </c>
    </row>
    <row r="136" spans="1:12" ht="24" customHeight="1">
      <c r="A136" s="60" t="s">
        <v>98</v>
      </c>
      <c r="B136" s="65"/>
      <c r="C136" s="65"/>
      <c r="D136" s="66"/>
      <c r="E136" s="65"/>
      <c r="F136" s="65"/>
      <c r="G136" s="66"/>
      <c r="H136" s="61"/>
      <c r="I136" s="61"/>
      <c r="J136" s="62"/>
      <c r="K136" s="96"/>
      <c r="L136" s="96"/>
    </row>
    <row r="137" spans="1:12" ht="12" customHeight="1">
      <c r="A137" s="37" t="s">
        <v>99</v>
      </c>
      <c r="B137" s="38">
        <v>178</v>
      </c>
      <c r="C137" s="39">
        <v>70</v>
      </c>
      <c r="D137" s="51">
        <f>B137+C137</f>
        <v>248</v>
      </c>
      <c r="E137" s="38">
        <v>239</v>
      </c>
      <c r="F137" s="39">
        <v>87</v>
      </c>
      <c r="G137" s="51">
        <f>E137+F137</f>
        <v>326</v>
      </c>
      <c r="H137" s="41">
        <f aca="true" t="shared" si="26" ref="H137:H150">E137/B137</f>
        <v>1.3426966292134832</v>
      </c>
      <c r="I137" s="45">
        <f aca="true" t="shared" si="27" ref="I137:I150">F137/C137</f>
        <v>1.2428571428571429</v>
      </c>
      <c r="J137" s="46">
        <f aca="true" t="shared" si="28" ref="J137:J150">G137/D137</f>
        <v>1.314516129032258</v>
      </c>
      <c r="K137" s="152" t="s">
        <v>152</v>
      </c>
      <c r="L137" s="152"/>
    </row>
    <row r="138" spans="1:12" ht="12" customHeight="1">
      <c r="A138" s="37" t="s">
        <v>100</v>
      </c>
      <c r="B138" s="38">
        <v>200</v>
      </c>
      <c r="C138" s="39">
        <v>700</v>
      </c>
      <c r="D138" s="51">
        <f>SUM(B138:C138)</f>
        <v>900</v>
      </c>
      <c r="E138" s="38">
        <v>692</v>
      </c>
      <c r="F138" s="39">
        <v>2847</v>
      </c>
      <c r="G138" s="51">
        <f>SUM(E138:F138)</f>
        <v>3539</v>
      </c>
      <c r="H138" s="41">
        <f t="shared" si="26"/>
        <v>3.46</v>
      </c>
      <c r="I138" s="45">
        <f t="shared" si="27"/>
        <v>4.067142857142857</v>
      </c>
      <c r="J138" s="46">
        <f t="shared" si="28"/>
        <v>3.9322222222222223</v>
      </c>
      <c r="K138" s="138" t="s">
        <v>189</v>
      </c>
      <c r="L138" s="138"/>
    </row>
    <row r="139" spans="1:12" ht="12" customHeight="1">
      <c r="A139" s="37" t="s">
        <v>101</v>
      </c>
      <c r="B139" s="38">
        <v>150</v>
      </c>
      <c r="C139" s="39">
        <v>750</v>
      </c>
      <c r="D139" s="51">
        <f>B139+C139</f>
        <v>900</v>
      </c>
      <c r="E139" s="38">
        <v>298</v>
      </c>
      <c r="F139" s="39">
        <v>751</v>
      </c>
      <c r="G139" s="51">
        <f>E139+F139</f>
        <v>1049</v>
      </c>
      <c r="H139" s="41">
        <f t="shared" si="26"/>
        <v>1.9866666666666666</v>
      </c>
      <c r="I139" s="45">
        <f t="shared" si="27"/>
        <v>1.0013333333333334</v>
      </c>
      <c r="J139" s="46">
        <f t="shared" si="28"/>
        <v>1.1655555555555555</v>
      </c>
      <c r="K139" s="152" t="s">
        <v>137</v>
      </c>
      <c r="L139" s="152"/>
    </row>
    <row r="140" spans="1:12" ht="12" customHeight="1">
      <c r="A140" s="37" t="s">
        <v>134</v>
      </c>
      <c r="B140" s="38">
        <f>SUM(B141:B144)</f>
        <v>605</v>
      </c>
      <c r="C140" s="39">
        <f>SUM(C141:C144)</f>
        <v>535</v>
      </c>
      <c r="D140" s="51">
        <f>B140+C140</f>
        <v>1140</v>
      </c>
      <c r="E140" s="38">
        <f>SUM(E141:E144)</f>
        <v>1149</v>
      </c>
      <c r="F140" s="39">
        <f>SUM(F141:F144)</f>
        <v>579</v>
      </c>
      <c r="G140" s="51">
        <f>E140+F140</f>
        <v>1728</v>
      </c>
      <c r="H140" s="41">
        <f t="shared" si="26"/>
        <v>1.8991735537190082</v>
      </c>
      <c r="I140" s="45">
        <f t="shared" si="27"/>
        <v>1.0822429906542057</v>
      </c>
      <c r="J140" s="46">
        <f t="shared" si="28"/>
        <v>1.5157894736842106</v>
      </c>
      <c r="K140" s="138"/>
      <c r="L140" s="138"/>
    </row>
    <row r="141" spans="1:12" ht="12" customHeight="1">
      <c r="A141" s="13" t="s">
        <v>102</v>
      </c>
      <c r="B141" s="76">
        <v>350</v>
      </c>
      <c r="C141" s="77">
        <v>350</v>
      </c>
      <c r="D141" s="64">
        <f>SUM(B141:C141)</f>
        <v>700</v>
      </c>
      <c r="E141" s="76">
        <v>694</v>
      </c>
      <c r="F141" s="77">
        <v>426</v>
      </c>
      <c r="G141" s="64">
        <f>SUM(E141:F141)</f>
        <v>1120</v>
      </c>
      <c r="H141" s="85">
        <f t="shared" si="26"/>
        <v>1.9828571428571429</v>
      </c>
      <c r="I141" s="82">
        <f t="shared" si="27"/>
        <v>1.217142857142857</v>
      </c>
      <c r="J141" s="83">
        <f t="shared" si="28"/>
        <v>1.6</v>
      </c>
      <c r="K141" s="134"/>
      <c r="L141" s="134"/>
    </row>
    <row r="142" spans="1:12" ht="12" customHeight="1">
      <c r="A142" s="13" t="s">
        <v>103</v>
      </c>
      <c r="B142" s="76">
        <v>120</v>
      </c>
      <c r="C142" s="77">
        <v>120</v>
      </c>
      <c r="D142" s="64">
        <f>SUM(B142:C142)</f>
        <v>240</v>
      </c>
      <c r="E142" s="76">
        <v>215</v>
      </c>
      <c r="F142" s="77">
        <v>84</v>
      </c>
      <c r="G142" s="64">
        <f>SUM(E142:F142)</f>
        <v>299</v>
      </c>
      <c r="H142" s="85">
        <f t="shared" si="26"/>
        <v>1.7916666666666667</v>
      </c>
      <c r="I142" s="82">
        <f t="shared" si="27"/>
        <v>0.7</v>
      </c>
      <c r="J142" s="83">
        <f t="shared" si="28"/>
        <v>1.2458333333333333</v>
      </c>
      <c r="K142" s="133" t="s">
        <v>152</v>
      </c>
      <c r="L142" s="133"/>
    </row>
    <row r="143" spans="1:12" ht="12" customHeight="1">
      <c r="A143" s="13" t="s">
        <v>119</v>
      </c>
      <c r="B143" s="76">
        <v>120</v>
      </c>
      <c r="C143" s="77">
        <v>50</v>
      </c>
      <c r="D143" s="64">
        <f>SUM(B143:C143)</f>
        <v>170</v>
      </c>
      <c r="E143" s="76">
        <v>222</v>
      </c>
      <c r="F143" s="77">
        <v>48</v>
      </c>
      <c r="G143" s="64">
        <f>SUM(E143:F143)</f>
        <v>270</v>
      </c>
      <c r="H143" s="85">
        <f t="shared" si="26"/>
        <v>1.85</v>
      </c>
      <c r="I143" s="82">
        <f t="shared" si="27"/>
        <v>0.96</v>
      </c>
      <c r="J143" s="83">
        <f t="shared" si="28"/>
        <v>1.588235294117647</v>
      </c>
      <c r="K143" s="134"/>
      <c r="L143" s="134"/>
    </row>
    <row r="144" spans="1:12" ht="12" customHeight="1">
      <c r="A144" s="13" t="s">
        <v>124</v>
      </c>
      <c r="B144" s="93">
        <v>15</v>
      </c>
      <c r="C144" s="94">
        <v>15</v>
      </c>
      <c r="D144" s="64">
        <f>SUM(B144:C144)</f>
        <v>30</v>
      </c>
      <c r="E144" s="76">
        <v>18</v>
      </c>
      <c r="F144" s="77">
        <v>21</v>
      </c>
      <c r="G144" s="64">
        <f>SUM(E144:F144)</f>
        <v>39</v>
      </c>
      <c r="H144" s="85">
        <f t="shared" si="26"/>
        <v>1.2</v>
      </c>
      <c r="I144" s="82">
        <f t="shared" si="27"/>
        <v>1.4</v>
      </c>
      <c r="J144" s="83">
        <f t="shared" si="28"/>
        <v>1.3</v>
      </c>
      <c r="K144" s="80"/>
      <c r="L144" s="81"/>
    </row>
    <row r="145" spans="1:12" ht="12" customHeight="1">
      <c r="A145" s="119" t="s">
        <v>187</v>
      </c>
      <c r="B145" s="38">
        <f>SUM(B146:B148)</f>
        <v>300</v>
      </c>
      <c r="C145" s="39">
        <f>SUM(C146:C148)</f>
        <v>500</v>
      </c>
      <c r="D145" s="51">
        <f>B145+C145</f>
        <v>800</v>
      </c>
      <c r="E145" s="38">
        <f>SUM(E146:E148)</f>
        <v>78</v>
      </c>
      <c r="F145" s="39">
        <f>SUM(F146:F148)</f>
        <v>203</v>
      </c>
      <c r="G145" s="51">
        <f aca="true" t="shared" si="29" ref="G145:G153">E145+F145</f>
        <v>281</v>
      </c>
      <c r="H145" s="41">
        <f t="shared" si="26"/>
        <v>0.26</v>
      </c>
      <c r="I145" s="45">
        <f t="shared" si="27"/>
        <v>0.406</v>
      </c>
      <c r="J145" s="46">
        <f t="shared" si="28"/>
        <v>0.35125</v>
      </c>
      <c r="K145" s="138"/>
      <c r="L145" s="138"/>
    </row>
    <row r="146" spans="1:12" ht="12" customHeight="1">
      <c r="A146" s="13" t="s">
        <v>104</v>
      </c>
      <c r="B146" s="76">
        <v>200</v>
      </c>
      <c r="C146" s="77">
        <v>100</v>
      </c>
      <c r="D146" s="64">
        <f>SUM(B146:C146)</f>
        <v>300</v>
      </c>
      <c r="E146" s="76"/>
      <c r="F146" s="77"/>
      <c r="G146" s="64">
        <f t="shared" si="29"/>
        <v>0</v>
      </c>
      <c r="H146" s="85">
        <f t="shared" si="26"/>
        <v>0</v>
      </c>
      <c r="I146" s="82">
        <f t="shared" si="27"/>
        <v>0</v>
      </c>
      <c r="J146" s="83">
        <f t="shared" si="28"/>
        <v>0</v>
      </c>
      <c r="K146" s="134"/>
      <c r="L146" s="134"/>
    </row>
    <row r="147" spans="1:12" ht="12" customHeight="1">
      <c r="A147" s="44" t="s">
        <v>105</v>
      </c>
      <c r="B147" s="78">
        <v>50</v>
      </c>
      <c r="C147" s="79">
        <v>200</v>
      </c>
      <c r="D147" s="64">
        <f>SUM(B147:C147)</f>
        <v>250</v>
      </c>
      <c r="E147" s="78">
        <v>26</v>
      </c>
      <c r="F147" s="79">
        <v>113</v>
      </c>
      <c r="G147" s="75">
        <f t="shared" si="29"/>
        <v>139</v>
      </c>
      <c r="H147" s="86">
        <f t="shared" si="26"/>
        <v>0.52</v>
      </c>
      <c r="I147" s="87">
        <f t="shared" si="27"/>
        <v>0.565</v>
      </c>
      <c r="J147" s="88">
        <f t="shared" si="28"/>
        <v>0.556</v>
      </c>
      <c r="K147" s="156" t="s">
        <v>145</v>
      </c>
      <c r="L147" s="156"/>
    </row>
    <row r="148" spans="1:12" ht="12" customHeight="1">
      <c r="A148" s="44" t="s">
        <v>126</v>
      </c>
      <c r="B148" s="78">
        <v>50</v>
      </c>
      <c r="C148" s="79">
        <v>200</v>
      </c>
      <c r="D148" s="64">
        <f>SUM(B148:C148)</f>
        <v>250</v>
      </c>
      <c r="E148" s="78">
        <v>52</v>
      </c>
      <c r="F148" s="79">
        <v>90</v>
      </c>
      <c r="G148" s="75">
        <f t="shared" si="29"/>
        <v>142</v>
      </c>
      <c r="H148" s="86">
        <f t="shared" si="26"/>
        <v>1.04</v>
      </c>
      <c r="I148" s="87">
        <f t="shared" si="27"/>
        <v>0.45</v>
      </c>
      <c r="J148" s="88">
        <f t="shared" si="28"/>
        <v>0.568</v>
      </c>
      <c r="K148" s="156" t="s">
        <v>155</v>
      </c>
      <c r="L148" s="156"/>
    </row>
    <row r="149" spans="1:12" ht="12" customHeight="1">
      <c r="A149" s="119" t="s">
        <v>184</v>
      </c>
      <c r="B149" s="38">
        <v>120</v>
      </c>
      <c r="C149" s="39">
        <v>100</v>
      </c>
      <c r="D149" s="51">
        <f aca="true" t="shared" si="30" ref="D149:D154">B149+C149</f>
        <v>220</v>
      </c>
      <c r="E149" s="52"/>
      <c r="F149" s="40"/>
      <c r="G149" s="53"/>
      <c r="H149" s="54"/>
      <c r="I149" s="42"/>
      <c r="J149" s="43"/>
      <c r="K149" s="120" t="s">
        <v>137</v>
      </c>
      <c r="L149" s="121" t="s">
        <v>152</v>
      </c>
    </row>
    <row r="150" spans="1:12" ht="12" customHeight="1">
      <c r="A150" s="37" t="s">
        <v>106</v>
      </c>
      <c r="B150" s="38">
        <v>230</v>
      </c>
      <c r="C150" s="39">
        <v>205</v>
      </c>
      <c r="D150" s="51">
        <f t="shared" si="30"/>
        <v>435</v>
      </c>
      <c r="E150" s="38">
        <v>130</v>
      </c>
      <c r="F150" s="39">
        <v>76</v>
      </c>
      <c r="G150" s="51">
        <f t="shared" si="29"/>
        <v>206</v>
      </c>
      <c r="H150" s="41">
        <f t="shared" si="26"/>
        <v>0.5652173913043478</v>
      </c>
      <c r="I150" s="45">
        <f t="shared" si="27"/>
        <v>0.37073170731707317</v>
      </c>
      <c r="J150" s="46">
        <f t="shared" si="28"/>
        <v>0.4735632183908046</v>
      </c>
      <c r="K150" s="152" t="s">
        <v>162</v>
      </c>
      <c r="L150" s="152"/>
    </row>
    <row r="151" spans="1:12" ht="12" customHeight="1">
      <c r="A151" s="37" t="s">
        <v>107</v>
      </c>
      <c r="B151" s="38">
        <v>0</v>
      </c>
      <c r="C151" s="39">
        <v>1500</v>
      </c>
      <c r="D151" s="51">
        <f t="shared" si="30"/>
        <v>1500</v>
      </c>
      <c r="E151" s="38">
        <v>0</v>
      </c>
      <c r="F151" s="39">
        <v>883</v>
      </c>
      <c r="G151" s="51">
        <f t="shared" si="29"/>
        <v>883</v>
      </c>
      <c r="H151" s="41" t="s">
        <v>122</v>
      </c>
      <c r="I151" s="45">
        <f aca="true" t="shared" si="31" ref="I151:J153">F151/C151</f>
        <v>0.5886666666666667</v>
      </c>
      <c r="J151" s="46">
        <f t="shared" si="31"/>
        <v>0.5886666666666667</v>
      </c>
      <c r="K151" s="152" t="s">
        <v>175</v>
      </c>
      <c r="L151" s="152"/>
    </row>
    <row r="152" spans="1:12" ht="12" customHeight="1">
      <c r="A152" s="37" t="s">
        <v>140</v>
      </c>
      <c r="B152" s="38">
        <v>20</v>
      </c>
      <c r="C152" s="39">
        <v>0</v>
      </c>
      <c r="D152" s="51">
        <f t="shared" si="30"/>
        <v>20</v>
      </c>
      <c r="E152" s="38">
        <v>34</v>
      </c>
      <c r="F152" s="39">
        <v>0</v>
      </c>
      <c r="G152" s="51">
        <f t="shared" si="29"/>
        <v>34</v>
      </c>
      <c r="H152" s="41">
        <f>E152/B152</f>
        <v>1.7</v>
      </c>
      <c r="I152" s="45" t="s">
        <v>122</v>
      </c>
      <c r="J152" s="46">
        <f t="shared" si="31"/>
        <v>1.7</v>
      </c>
      <c r="K152" s="152" t="s">
        <v>136</v>
      </c>
      <c r="L152" s="152"/>
    </row>
    <row r="153" spans="1:12" ht="12" customHeight="1">
      <c r="A153" s="47" t="s">
        <v>108</v>
      </c>
      <c r="B153" s="48">
        <v>400</v>
      </c>
      <c r="C153" s="49">
        <v>150</v>
      </c>
      <c r="D153" s="50">
        <f t="shared" si="30"/>
        <v>550</v>
      </c>
      <c r="E153" s="48">
        <v>435</v>
      </c>
      <c r="F153" s="49">
        <v>156</v>
      </c>
      <c r="G153" s="50">
        <f t="shared" si="29"/>
        <v>591</v>
      </c>
      <c r="H153" s="56">
        <f>E153/B153</f>
        <v>1.0875</v>
      </c>
      <c r="I153" s="57">
        <f t="shared" si="31"/>
        <v>1.04</v>
      </c>
      <c r="J153" s="58">
        <f t="shared" si="31"/>
        <v>1.0745454545454545</v>
      </c>
      <c r="K153" s="155" t="s">
        <v>142</v>
      </c>
      <c r="L153" s="155"/>
    </row>
    <row r="154" spans="1:12" ht="12" customHeight="1">
      <c r="A154" s="107" t="s">
        <v>170</v>
      </c>
      <c r="B154" s="48">
        <v>30</v>
      </c>
      <c r="C154" s="49">
        <v>30</v>
      </c>
      <c r="D154" s="50">
        <f t="shared" si="30"/>
        <v>60</v>
      </c>
      <c r="E154" s="108"/>
      <c r="F154" s="109"/>
      <c r="G154" s="110"/>
      <c r="H154" s="111"/>
      <c r="I154" s="112"/>
      <c r="J154" s="113"/>
      <c r="K154" s="135" t="s">
        <v>171</v>
      </c>
      <c r="L154" s="135"/>
    </row>
    <row r="155" spans="1:12" ht="24" customHeight="1">
      <c r="A155" s="60" t="s">
        <v>109</v>
      </c>
      <c r="B155" s="65"/>
      <c r="C155" s="65"/>
      <c r="D155" s="66"/>
      <c r="E155" s="65"/>
      <c r="F155" s="65"/>
      <c r="G155" s="66"/>
      <c r="H155" s="61"/>
      <c r="I155" s="61"/>
      <c r="J155" s="62"/>
      <c r="K155" s="63"/>
      <c r="L155" s="63"/>
    </row>
    <row r="156" spans="1:12" ht="12" customHeight="1">
      <c r="A156" s="37" t="s">
        <v>110</v>
      </c>
      <c r="B156" s="157" t="s">
        <v>127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9"/>
    </row>
    <row r="157" spans="1:12" ht="12" customHeight="1">
      <c r="A157" s="37" t="s">
        <v>111</v>
      </c>
      <c r="B157" s="38">
        <v>150</v>
      </c>
      <c r="C157" s="39">
        <v>40</v>
      </c>
      <c r="D157" s="51">
        <f aca="true" t="shared" si="32" ref="D157:D162">B157+C157</f>
        <v>190</v>
      </c>
      <c r="E157" s="38"/>
      <c r="F157" s="39"/>
      <c r="G157" s="51">
        <f aca="true" t="shared" si="33" ref="G157:G162">E157+F157</f>
        <v>0</v>
      </c>
      <c r="H157" s="41">
        <f aca="true" t="shared" si="34" ref="H157:J160">E157/B157</f>
        <v>0</v>
      </c>
      <c r="I157" s="45">
        <f t="shared" si="34"/>
        <v>0</v>
      </c>
      <c r="J157" s="46">
        <f t="shared" si="34"/>
        <v>0</v>
      </c>
      <c r="K157" s="152" t="s">
        <v>137</v>
      </c>
      <c r="L157" s="152"/>
    </row>
    <row r="158" spans="1:12" ht="12" customHeight="1">
      <c r="A158" s="37" t="s">
        <v>112</v>
      </c>
      <c r="B158" s="38">
        <f>SUM(B159:B162)</f>
        <v>290</v>
      </c>
      <c r="C158" s="39">
        <f>SUM(C159:C162)</f>
        <v>285</v>
      </c>
      <c r="D158" s="51">
        <f t="shared" si="32"/>
        <v>575</v>
      </c>
      <c r="E158" s="38">
        <f>SUM(E159:E162)</f>
        <v>1110</v>
      </c>
      <c r="F158" s="39">
        <f>SUM(F159:F162)</f>
        <v>216</v>
      </c>
      <c r="G158" s="51">
        <f t="shared" si="33"/>
        <v>1326</v>
      </c>
      <c r="H158" s="41">
        <f t="shared" si="34"/>
        <v>3.8275862068965516</v>
      </c>
      <c r="I158" s="45">
        <f t="shared" si="34"/>
        <v>0.7578947368421053</v>
      </c>
      <c r="J158" s="46">
        <f t="shared" si="34"/>
        <v>2.3060869565217392</v>
      </c>
      <c r="K158" s="138"/>
      <c r="L158" s="138"/>
    </row>
    <row r="159" spans="1:12" ht="12" customHeight="1">
      <c r="A159" s="13" t="s">
        <v>113</v>
      </c>
      <c r="B159" s="19">
        <v>135</v>
      </c>
      <c r="C159" s="20">
        <v>160</v>
      </c>
      <c r="D159" s="21">
        <f t="shared" si="32"/>
        <v>295</v>
      </c>
      <c r="E159" s="19">
        <v>326</v>
      </c>
      <c r="F159" s="20">
        <v>137</v>
      </c>
      <c r="G159" s="21">
        <f t="shared" si="33"/>
        <v>463</v>
      </c>
      <c r="H159" s="28">
        <f t="shared" si="34"/>
        <v>2.414814814814815</v>
      </c>
      <c r="I159" s="29">
        <f t="shared" si="34"/>
        <v>0.85625</v>
      </c>
      <c r="J159" s="30">
        <f t="shared" si="34"/>
        <v>1.5694915254237287</v>
      </c>
      <c r="K159" s="154"/>
      <c r="L159" s="154"/>
    </row>
    <row r="160" spans="1:12" ht="12" customHeight="1">
      <c r="A160" s="13" t="s">
        <v>114</v>
      </c>
      <c r="B160" s="19">
        <v>35</v>
      </c>
      <c r="C160" s="20">
        <v>35</v>
      </c>
      <c r="D160" s="21">
        <f t="shared" si="32"/>
        <v>70</v>
      </c>
      <c r="E160" s="19">
        <v>91</v>
      </c>
      <c r="F160" s="20">
        <v>28</v>
      </c>
      <c r="G160" s="21">
        <f t="shared" si="33"/>
        <v>119</v>
      </c>
      <c r="H160" s="28">
        <f t="shared" si="34"/>
        <v>2.6</v>
      </c>
      <c r="I160" s="29">
        <f t="shared" si="34"/>
        <v>0.8</v>
      </c>
      <c r="J160" s="30">
        <f t="shared" si="34"/>
        <v>1.7</v>
      </c>
      <c r="K160" s="154"/>
      <c r="L160" s="154"/>
    </row>
    <row r="161" spans="1:12" ht="12" customHeight="1">
      <c r="A161" s="13" t="s">
        <v>10</v>
      </c>
      <c r="B161" s="19">
        <v>30</v>
      </c>
      <c r="C161" s="20">
        <v>0</v>
      </c>
      <c r="D161" s="21">
        <f t="shared" si="32"/>
        <v>30</v>
      </c>
      <c r="E161" s="19">
        <v>460</v>
      </c>
      <c r="F161" s="20">
        <v>0</v>
      </c>
      <c r="G161" s="21">
        <f t="shared" si="33"/>
        <v>460</v>
      </c>
      <c r="H161" s="28">
        <f>E161/B161</f>
        <v>15.333333333333334</v>
      </c>
      <c r="I161" s="29" t="s">
        <v>122</v>
      </c>
      <c r="J161" s="30">
        <f>G161/D161</f>
        <v>15.333333333333334</v>
      </c>
      <c r="K161" s="154"/>
      <c r="L161" s="154"/>
    </row>
    <row r="162" spans="1:13" ht="12" customHeight="1">
      <c r="A162" s="18" t="s">
        <v>82</v>
      </c>
      <c r="B162" s="22">
        <v>90</v>
      </c>
      <c r="C162" s="23">
        <v>90</v>
      </c>
      <c r="D162" s="24">
        <f t="shared" si="32"/>
        <v>180</v>
      </c>
      <c r="E162" s="22">
        <v>233</v>
      </c>
      <c r="F162" s="23">
        <v>51</v>
      </c>
      <c r="G162" s="24">
        <f t="shared" si="33"/>
        <v>284</v>
      </c>
      <c r="H162" s="34">
        <f>E162/B162</f>
        <v>2.588888888888889</v>
      </c>
      <c r="I162" s="35">
        <f>F162/C162</f>
        <v>0.5666666666666667</v>
      </c>
      <c r="J162" s="36">
        <f>G162/D162</f>
        <v>1.5777777777777777</v>
      </c>
      <c r="K162" s="160"/>
      <c r="L162" s="160"/>
      <c r="M162" s="59"/>
    </row>
    <row r="163" spans="1:9" ht="6" customHeight="1">
      <c r="A163" s="4"/>
      <c r="B163" s="5"/>
      <c r="C163" s="5"/>
      <c r="D163" s="5"/>
      <c r="E163" s="5"/>
      <c r="F163" s="5"/>
      <c r="H163" s="5"/>
      <c r="I163" s="5"/>
    </row>
    <row r="164" spans="1:12" ht="30" customHeight="1">
      <c r="A164" s="4"/>
      <c r="B164" s="5"/>
      <c r="C164" s="5"/>
      <c r="D164" s="5"/>
      <c r="E164" s="5"/>
      <c r="F164" s="5"/>
      <c r="H164" s="5"/>
      <c r="I164" s="5"/>
      <c r="K164" s="10" t="s">
        <v>121</v>
      </c>
      <c r="L164" s="10"/>
    </row>
    <row r="165" spans="1:9" ht="12.75">
      <c r="A165" s="4" t="s">
        <v>115</v>
      </c>
      <c r="B165" s="5"/>
      <c r="C165" s="5"/>
      <c r="D165" s="5"/>
      <c r="E165" s="5"/>
      <c r="F165" s="5"/>
      <c r="G165" s="2"/>
      <c r="H165" s="5"/>
      <c r="I165" s="5"/>
    </row>
    <row r="166" spans="2:9" ht="12.75">
      <c r="B166" s="5"/>
      <c r="C166" s="5"/>
      <c r="D166" s="5"/>
      <c r="E166" s="5"/>
      <c r="F166" s="5"/>
      <c r="H166" s="5"/>
      <c r="I166" s="5"/>
    </row>
    <row r="167" spans="2:9" ht="4.5" customHeight="1">
      <c r="B167" s="5"/>
      <c r="C167" s="5"/>
      <c r="D167" s="5"/>
      <c r="E167" s="5"/>
      <c r="F167" s="5"/>
      <c r="H167" s="5"/>
      <c r="I167" s="5"/>
    </row>
    <row r="168" spans="1:10" ht="12.75" customHeight="1">
      <c r="A168" s="7"/>
      <c r="B168" s="147"/>
      <c r="C168" s="147"/>
      <c r="D168" s="147"/>
      <c r="E168" s="147"/>
      <c r="F168" s="147"/>
      <c r="G168" s="147"/>
      <c r="H168" s="147"/>
      <c r="I168" s="147"/>
      <c r="J168" s="147"/>
    </row>
    <row r="169" spans="1:10" ht="6.75" customHeight="1">
      <c r="A169" s="7"/>
      <c r="B169" s="147"/>
      <c r="C169" s="147"/>
      <c r="D169" s="147"/>
      <c r="E169" s="147"/>
      <c r="F169" s="147"/>
      <c r="G169" s="147"/>
      <c r="H169" s="147"/>
      <c r="I169" s="147"/>
      <c r="J169" s="147"/>
    </row>
    <row r="170" spans="1:10" ht="48.75" customHeight="1">
      <c r="A170" s="9" t="s">
        <v>132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5.75" customHeight="1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</row>
    <row r="172" spans="1:10" ht="12.75" customHeight="1">
      <c r="A172" s="7"/>
      <c r="B172" s="147"/>
      <c r="C172" s="147"/>
      <c r="D172" s="147"/>
      <c r="E172" s="147"/>
      <c r="F172" s="147"/>
      <c r="G172" s="147"/>
      <c r="H172" s="147"/>
      <c r="I172" s="147"/>
      <c r="J172" s="147"/>
    </row>
    <row r="173" spans="1:10" ht="6" customHeight="1">
      <c r="A173" s="7"/>
      <c r="B173" s="147"/>
      <c r="C173" s="147"/>
      <c r="D173" s="147"/>
      <c r="E173" s="147"/>
      <c r="F173" s="147"/>
      <c r="G173" s="147"/>
      <c r="H173" s="147"/>
      <c r="I173" s="147"/>
      <c r="J173" s="147"/>
    </row>
    <row r="174" spans="1:10" ht="54" customHeight="1">
      <c r="A174" s="9" t="s">
        <v>116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20.25" customHeight="1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</row>
    <row r="176" spans="1:10" ht="12.75" customHeight="1">
      <c r="A176" s="7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ht="6.75" customHeight="1">
      <c r="A177" s="7"/>
      <c r="B177" s="147"/>
      <c r="C177" s="147"/>
      <c r="D177" s="147"/>
      <c r="E177" s="147"/>
      <c r="F177" s="147"/>
      <c r="G177" s="147"/>
      <c r="H177" s="147"/>
      <c r="I177" s="147"/>
      <c r="J177" s="147"/>
    </row>
    <row r="178" spans="1:10" ht="26.25" customHeight="1">
      <c r="A178" s="9" t="s">
        <v>117</v>
      </c>
      <c r="B178" s="8"/>
      <c r="C178" s="8"/>
      <c r="D178" s="8"/>
      <c r="E178" s="8"/>
      <c r="F178" s="8"/>
      <c r="G178" s="8"/>
      <c r="H178" s="8"/>
      <c r="I178" s="8"/>
      <c r="J178" s="8"/>
    </row>
    <row r="179" ht="20.25" customHeight="1"/>
    <row r="180" ht="12.75">
      <c r="A180" s="101" t="s">
        <v>188</v>
      </c>
    </row>
    <row r="181" ht="12.75">
      <c r="A181" s="101" t="s">
        <v>185</v>
      </c>
    </row>
    <row r="182" ht="12.75">
      <c r="A182" s="101" t="s">
        <v>183</v>
      </c>
    </row>
    <row r="183" ht="12.75">
      <c r="A183" s="101" t="s">
        <v>163</v>
      </c>
    </row>
    <row r="184" ht="8.25" customHeight="1"/>
  </sheetData>
  <sheetProtection password="DFDA" sheet="1" objects="1" scenarios="1"/>
  <mergeCells count="165">
    <mergeCell ref="K70:L70"/>
    <mergeCell ref="K33:L33"/>
    <mergeCell ref="K34:L34"/>
    <mergeCell ref="K35:L35"/>
    <mergeCell ref="K36:L36"/>
    <mergeCell ref="K38:L38"/>
    <mergeCell ref="K37:L37"/>
    <mergeCell ref="K62:L62"/>
    <mergeCell ref="K40:L40"/>
    <mergeCell ref="K54:L54"/>
    <mergeCell ref="K23:L23"/>
    <mergeCell ref="K24:L24"/>
    <mergeCell ref="K27:L27"/>
    <mergeCell ref="K162:L162"/>
    <mergeCell ref="K44:L44"/>
    <mergeCell ref="K122:L122"/>
    <mergeCell ref="K52:L52"/>
    <mergeCell ref="K46:L46"/>
    <mergeCell ref="K47:L47"/>
    <mergeCell ref="K48:L48"/>
    <mergeCell ref="K50:L50"/>
    <mergeCell ref="K67:L67"/>
    <mergeCell ref="K71:L71"/>
    <mergeCell ref="K125:L125"/>
    <mergeCell ref="K56:L56"/>
    <mergeCell ref="K126:L126"/>
    <mergeCell ref="K118:L118"/>
    <mergeCell ref="K121:L121"/>
    <mergeCell ref="K123:L123"/>
    <mergeCell ref="K124:L124"/>
    <mergeCell ref="K74:L74"/>
    <mergeCell ref="K75:L75"/>
    <mergeCell ref="K68:L68"/>
    <mergeCell ref="K57:L57"/>
    <mergeCell ref="K61:L61"/>
    <mergeCell ref="K79:L79"/>
    <mergeCell ref="K80:L80"/>
    <mergeCell ref="K81:L81"/>
    <mergeCell ref="K55:L55"/>
    <mergeCell ref="K60:L60"/>
    <mergeCell ref="K69:L69"/>
    <mergeCell ref="K73:L73"/>
    <mergeCell ref="K63:L63"/>
    <mergeCell ref="K158:L158"/>
    <mergeCell ref="K159:L159"/>
    <mergeCell ref="K147:L147"/>
    <mergeCell ref="B156:L156"/>
    <mergeCell ref="K143:L143"/>
    <mergeCell ref="K45:L45"/>
    <mergeCell ref="K84:L84"/>
    <mergeCell ref="K85:L85"/>
    <mergeCell ref="K76:L76"/>
    <mergeCell ref="K72:L72"/>
    <mergeCell ref="K160:L160"/>
    <mergeCell ref="K161:L161"/>
    <mergeCell ref="K145:L145"/>
    <mergeCell ref="K153:L153"/>
    <mergeCell ref="K157:L157"/>
    <mergeCell ref="K146:L146"/>
    <mergeCell ref="K148:L148"/>
    <mergeCell ref="K152:L152"/>
    <mergeCell ref="K150:L150"/>
    <mergeCell ref="K151:L151"/>
    <mergeCell ref="K87:L87"/>
    <mergeCell ref="K83:L83"/>
    <mergeCell ref="K96:L96"/>
    <mergeCell ref="K90:L90"/>
    <mergeCell ref="K91:L91"/>
    <mergeCell ref="K92:L92"/>
    <mergeCell ref="K94:L94"/>
    <mergeCell ref="K95:L95"/>
    <mergeCell ref="K86:L86"/>
    <mergeCell ref="K88:L88"/>
    <mergeCell ref="K82:L82"/>
    <mergeCell ref="K142:L142"/>
    <mergeCell ref="K137:L137"/>
    <mergeCell ref="K138:L138"/>
    <mergeCell ref="K139:L139"/>
    <mergeCell ref="K140:L140"/>
    <mergeCell ref="K141:L141"/>
    <mergeCell ref="K133:L133"/>
    <mergeCell ref="K134:L134"/>
    <mergeCell ref="K107:L107"/>
    <mergeCell ref="K132:L132"/>
    <mergeCell ref="K128:L128"/>
    <mergeCell ref="K129:L129"/>
    <mergeCell ref="K130:L130"/>
    <mergeCell ref="K131:L131"/>
    <mergeCell ref="K111:L111"/>
    <mergeCell ref="K116:L116"/>
    <mergeCell ref="K112:L112"/>
    <mergeCell ref="K119:L119"/>
    <mergeCell ref="K127:L127"/>
    <mergeCell ref="K97:L97"/>
    <mergeCell ref="K98:L98"/>
    <mergeCell ref="K99:L99"/>
    <mergeCell ref="K100:L100"/>
    <mergeCell ref="K108:L108"/>
    <mergeCell ref="K109:L109"/>
    <mergeCell ref="K115:L115"/>
    <mergeCell ref="K114:L114"/>
    <mergeCell ref="K113:L113"/>
    <mergeCell ref="K58:L58"/>
    <mergeCell ref="K105:L105"/>
    <mergeCell ref="K101:L101"/>
    <mergeCell ref="K103:L103"/>
    <mergeCell ref="K104:L104"/>
    <mergeCell ref="K102:L102"/>
    <mergeCell ref="K89:L89"/>
    <mergeCell ref="K78:L78"/>
    <mergeCell ref="K7:L7"/>
    <mergeCell ref="B176:J177"/>
    <mergeCell ref="A175:J175"/>
    <mergeCell ref="B172:J173"/>
    <mergeCell ref="A171:J171"/>
    <mergeCell ref="K18:L18"/>
    <mergeCell ref="K29:L29"/>
    <mergeCell ref="K28:L28"/>
    <mergeCell ref="B168:J169"/>
    <mergeCell ref="B3:C3"/>
    <mergeCell ref="K25:L25"/>
    <mergeCell ref="K26:L26"/>
    <mergeCell ref="K22:L22"/>
    <mergeCell ref="K6:L6"/>
    <mergeCell ref="K12:L12"/>
    <mergeCell ref="K13:L13"/>
    <mergeCell ref="K21:L21"/>
    <mergeCell ref="J3:J4"/>
    <mergeCell ref="H3:I3"/>
    <mergeCell ref="E2:G2"/>
    <mergeCell ref="D3:D4"/>
    <mergeCell ref="E3:F3"/>
    <mergeCell ref="G3:G4"/>
    <mergeCell ref="K42:L42"/>
    <mergeCell ref="K39:L39"/>
    <mergeCell ref="K14:L14"/>
    <mergeCell ref="K51:L51"/>
    <mergeCell ref="K17:L17"/>
    <mergeCell ref="K20:L20"/>
    <mergeCell ref="K19:L19"/>
    <mergeCell ref="K43:L43"/>
    <mergeCell ref="K49:L49"/>
    <mergeCell ref="K30:L30"/>
    <mergeCell ref="K31:L31"/>
    <mergeCell ref="K32:L32"/>
    <mergeCell ref="K59:L59"/>
    <mergeCell ref="K41:L41"/>
    <mergeCell ref="K154:L154"/>
    <mergeCell ref="K77:L77"/>
    <mergeCell ref="K110:L110"/>
    <mergeCell ref="K106:L106"/>
    <mergeCell ref="K64:L64"/>
    <mergeCell ref="K65:L65"/>
    <mergeCell ref="K66:L66"/>
    <mergeCell ref="K53:L53"/>
    <mergeCell ref="A2:A4"/>
    <mergeCell ref="H2:J2"/>
    <mergeCell ref="K2:L4"/>
    <mergeCell ref="K16:L16"/>
    <mergeCell ref="K9:L9"/>
    <mergeCell ref="K10:L10"/>
    <mergeCell ref="K11:L11"/>
    <mergeCell ref="B2:D2"/>
    <mergeCell ref="K8:L8"/>
    <mergeCell ref="K15:L15"/>
  </mergeCells>
  <printOptions horizontalCentered="1" verticalCentered="1"/>
  <pageMargins left="0.3937007874015748" right="0.3937007874015748" top="0.3937007874015748" bottom="0.5905511811023623" header="0.3937007874015748" footer="0.3937007874015748"/>
  <pageSetup fitToHeight="4" horizontalDpi="600" verticalDpi="600" orientation="landscape" paperSize="9" scale="95" r:id="rId2"/>
  <headerFooter alignWithMargins="0">
    <oddFooter>&amp;L&amp;"Times New Roman,Kurzíva"&amp;8Odbor RIS ÚIPŠ&amp;R&amp;"Times New Roman,Kurzíva"&amp;8&amp;P</oddFooter>
  </headerFooter>
  <rowBreaks count="4" manualBreakCount="4">
    <brk id="37" max="12" man="1"/>
    <brk id="75" max="12" man="1"/>
    <brk id="114" max="12" man="1"/>
    <brk id="154" max="255" man="1"/>
  </rowBreaks>
  <ignoredErrors>
    <ignoredError sqref="D158 D118:D153 D6:D36 E83:F83 G132:G148 F149 G13:G17 G121:G126 E57 E67 E111:F111 G38:G75 G118:G119 F20 E102:F102 F57 E145:F146 F52 F67 D38:D76 F132 G19:G36 E136 E132 G94:G114 E96:F96 F136 E149 E20 G116 E38:F38 D78:D117 E45:F45 E140 F140 G128:G130 G7:G11 G78:G88 G91:G92 G150:G153 E52" formula="1"/>
    <ignoredError sqref="H157:H162 J157:J162 I157:I160 I162" evalError="1"/>
    <ignoredError sqref="I31:I35 H31:H36 J31:J36 I121:I124 I118:I119 I116 I153 I16:I17 H152:H153 H150 I94:I110 I38:I50 I67 I73:I76 H38:H75 I29 I69:I71 H13:H29 J128:J130 I126 I8 I10:I11 I13:I14 J19:J29 I20 I23 I56:I65 J38:J75 H7:H11 J7:J11 J13:J17 H78:H88 J78:J88 I79:I88 J91:J92 I90:I92 J116 H116 H133:H134 H91:H114 J94:J114 J118:J119 H118:H126 H128:H130 I132:I134 I129:I130 I150:I151 J121:J126 J150:J153 J133:J134 J136:J148 H136:H148 I136:I148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Antalikova</dc:creator>
  <cp:keywords/>
  <dc:description/>
  <cp:lastModifiedBy>Jan Kmec</cp:lastModifiedBy>
  <cp:lastPrinted>2011-06-09T12:22:49Z</cp:lastPrinted>
  <dcterms:created xsi:type="dcterms:W3CDTF">2008-05-21T08:09:17Z</dcterms:created>
  <dcterms:modified xsi:type="dcterms:W3CDTF">2011-06-09T12:24:12Z</dcterms:modified>
  <cp:category/>
  <cp:version/>
  <cp:contentType/>
  <cp:contentStatus/>
</cp:coreProperties>
</file>