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K na VŠ ku 31.5.2006" sheetId="1" r:id="rId1"/>
  </sheets>
  <definedNames>
    <definedName name="_xlnm.Print_Area" localSheetId="0">'PK na VŠ ku 31.5.2006'!$A$1:$T$178</definedName>
  </definedNames>
  <calcPr fullCalcOnLoad="1"/>
</workbook>
</file>

<file path=xl/sharedStrings.xml><?xml version="1.0" encoding="utf-8"?>
<sst xmlns="http://schemas.openxmlformats.org/spreadsheetml/2006/main" count="226" uniqueCount="146">
  <si>
    <t>ŠKOLA, FAKULTA</t>
  </si>
  <si>
    <t>POČET  PRIHLÁŠOK K  31. 5. 2006</t>
  </si>
  <si>
    <t>POČET  PRIHLÁŠOK NA JEDNO PLÁNOVANÉ MIESTO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</si>
  <si>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</si>
  <si>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</si>
  <si>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</si>
  <si>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</si>
  <si>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</si>
  <si>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</si>
  <si>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Rímskokatolícka cyrilometodská bohoslovecká fakulta</t>
  </si>
  <si>
    <t>Evanjelická bohoslovecká fakulta</t>
  </si>
  <si>
    <t>---</t>
  </si>
  <si>
    <t>Fakulta matematiky, fyziky a informatiky</t>
  </si>
  <si>
    <t>Prírodovedecká fakulta</t>
  </si>
  <si>
    <t>Fakulta managementu</t>
  </si>
  <si>
    <t>Lekárska fakulta</t>
  </si>
  <si>
    <t>Jesseniova lekárska fakulta</t>
  </si>
  <si>
    <t>Farmaceutická fakulta</t>
  </si>
  <si>
    <t>Právnická fakulta</t>
  </si>
  <si>
    <t>Filozofická fakulta</t>
  </si>
  <si>
    <t>Fakulta sociálnych a ekonomických vied</t>
  </si>
  <si>
    <t>Pedagogická fakulta</t>
  </si>
  <si>
    <t>Fakulta telesnej výchovy a športu</t>
  </si>
  <si>
    <t>Univerzita P. J. Šafárika v Košiciach</t>
  </si>
  <si>
    <t>Fakulta verejnej správy</t>
  </si>
  <si>
    <t>Ústav filologických a sociálnych vied</t>
  </si>
  <si>
    <t>Prešovská univerzita v Prešove</t>
  </si>
  <si>
    <t>Gréckokatolícka bohoslovecká fakulta</t>
  </si>
  <si>
    <t>Pravoslávna bohoslovecká fakulta</t>
  </si>
  <si>
    <t>Fakulta manažmentu</t>
  </si>
  <si>
    <t>Fakulta zdravotníctva</t>
  </si>
  <si>
    <t>Fakulta humanitných a prírodných vied</t>
  </si>
  <si>
    <t>Fakulta športu</t>
  </si>
  <si>
    <t>Univerzita sv. Cyrila a Metoda v Trnave</t>
  </si>
  <si>
    <t>Fakulta prírodných vied</t>
  </si>
  <si>
    <t>Fakulta masmediálnej komunikácie</t>
  </si>
  <si>
    <t>Inštitút fyzioterapie, balneológie a rehabilitácie</t>
  </si>
  <si>
    <t>Katolícka univerzita v Ružomberku</t>
  </si>
  <si>
    <t>Teologická fakulta</t>
  </si>
  <si>
    <t xml:space="preserve">Filozofická fakulta </t>
  </si>
  <si>
    <t>Univerzita J. Selyeho v Komárne</t>
  </si>
  <si>
    <t>Fakulta reformovanej teológie</t>
  </si>
  <si>
    <t>Ekonomická fakulta</t>
  </si>
  <si>
    <t>Univerzita veterinárskeho lekárstva v Košiciach</t>
  </si>
  <si>
    <t>Univerzita Konštantína Filozofa v Nitre</t>
  </si>
  <si>
    <t>Fakulta stredoeurópskych štúdií</t>
  </si>
  <si>
    <t>Fakulta sociálnych vied a zdravotníctva</t>
  </si>
  <si>
    <t>Univerzita Mateja Bela v Banskej Bystrici</t>
  </si>
  <si>
    <t>Fakulta politických vied a medzinárodných vzťahov</t>
  </si>
  <si>
    <t>30.7.2006 ( E )</t>
  </si>
  <si>
    <t>Filologická fakulta</t>
  </si>
  <si>
    <t>Fakulta humanitných vied</t>
  </si>
  <si>
    <t>Trnavská univerzita v Trnave</t>
  </si>
  <si>
    <t xml:space="preserve">Fakulta zdravotníctva a sociálnej práce </t>
  </si>
  <si>
    <t>Slovenská technická univerzita v Bratislave</t>
  </si>
  <si>
    <t>Fakulta informatiky a informačných technológií</t>
  </si>
  <si>
    <t>Strojnícka fakulta</t>
  </si>
  <si>
    <t>Materiálovotechnologická fakulta</t>
  </si>
  <si>
    <t>Stavebná fakulta</t>
  </si>
  <si>
    <t>Fakulta elektrotechniky a informatiky</t>
  </si>
  <si>
    <t>Fakulta chemickej a potravinárskej technológie</t>
  </si>
  <si>
    <t>Fakulta architektúry</t>
  </si>
  <si>
    <t>Technická univerzita v Košiciach</t>
  </si>
  <si>
    <t>celouniverzitný študijný program</t>
  </si>
  <si>
    <t>Fakulta výrobných technológií</t>
  </si>
  <si>
    <t>Fakulta baníctva, ekológie, riadenia a geotechnológií</t>
  </si>
  <si>
    <t>Hutnícka fakulta</t>
  </si>
  <si>
    <t>?</t>
  </si>
  <si>
    <t>Fakulta umení</t>
  </si>
  <si>
    <t>Letecká fakulta</t>
  </si>
  <si>
    <t>Žilinská univerzita v Žiline</t>
  </si>
  <si>
    <t>Elektrotechnická fakulta</t>
  </si>
  <si>
    <t>Fakulta prevádzky a ekonomiky dopravy a spojov</t>
  </si>
  <si>
    <t>Fakulta riadenia a informatiky</t>
  </si>
  <si>
    <t>Fakulta špeciálneho inžinierstva</t>
  </si>
  <si>
    <t>Výskumný ústav vysokohorskej biológie</t>
  </si>
  <si>
    <t>Trenčianska univerzita A. Dubčeka v Trenčíne</t>
  </si>
  <si>
    <t>Fakulta špeciálnej techniky</t>
  </si>
  <si>
    <t>Fakulta mechatroniky</t>
  </si>
  <si>
    <t>Fakulta priemyselných technológií</t>
  </si>
  <si>
    <t>Fakulta sociálno-ekonomických vzťahov</t>
  </si>
  <si>
    <t>Ústav zdravotníctva a ošetrovateľstva</t>
  </si>
  <si>
    <t>Ústav prírodných a humanitných vied</t>
  </si>
  <si>
    <t>Ekonomická univerzita v Bratislave</t>
  </si>
  <si>
    <t>Fakulta podnikového manažmentu</t>
  </si>
  <si>
    <t>Obchodná fakulta</t>
  </si>
  <si>
    <t>Fakulta hospodárskej informatiky</t>
  </si>
  <si>
    <t>Podnikovohospodárska fakulta</t>
  </si>
  <si>
    <t>Národohospodárska fakulta</t>
  </si>
  <si>
    <t>Fakulta medzinárodných vzťahov</t>
  </si>
  <si>
    <t>Slovenská poľnohospodárska univerzita v Nitre</t>
  </si>
  <si>
    <t>Fakulta biotechnológie a potravinárstva</t>
  </si>
  <si>
    <t>Fakulta ekonomiky a manažmentu</t>
  </si>
  <si>
    <t>Fakulta agrobiológie a potravinových zdrojov</t>
  </si>
  <si>
    <t>Mechanizačná fakulta</t>
  </si>
  <si>
    <t>Fakulta záhradníctva a krajinného inžinierstva</t>
  </si>
  <si>
    <t>Fakulta európskych štúdií a regionálneho rozvoja</t>
  </si>
  <si>
    <t>Technická univerzita vo Zvolene</t>
  </si>
  <si>
    <t>Fakulta environmentálnej a výrobnej techniky</t>
  </si>
  <si>
    <t>Lesnícka fakulta</t>
  </si>
  <si>
    <t>Drevárska fakulta</t>
  </si>
  <si>
    <t>Fakulta ekológie a environmentalistiky</t>
  </si>
  <si>
    <t>Vysoká škola múzických umení v Bratislave</t>
  </si>
  <si>
    <t>Filmová a televízna fakulta</t>
  </si>
  <si>
    <t>Divadelná fakulta</t>
  </si>
  <si>
    <t>Hudobná a tanečná fakulta</t>
  </si>
  <si>
    <t>Vysoká škola výtvarných umení v Bratislave</t>
  </si>
  <si>
    <t>Akadémia umení v Banskej Bystrici</t>
  </si>
  <si>
    <t>Fakulta dramatických umení</t>
  </si>
  <si>
    <t>Fakulta múzických umení</t>
  </si>
  <si>
    <t>Fakulta výtvarných umení</t>
  </si>
  <si>
    <t>súkromné vysoké školy</t>
  </si>
  <si>
    <t>VŠ v Sládkovičove</t>
  </si>
  <si>
    <t>celoškolské študijné programy</t>
  </si>
  <si>
    <t>Fakulta práva</t>
  </si>
  <si>
    <t>Bratislavská vysoká škola práva v Bratislave</t>
  </si>
  <si>
    <t>Fakulta ekonómie a podnikania</t>
  </si>
  <si>
    <t>VŠ zdravotníctva a sociálnej práce sv. Alžbety v Bratislave</t>
  </si>
  <si>
    <t>Bratislava a detašované pracoviská</t>
  </si>
  <si>
    <t>Ústav sociálnych vied a zdravotníctva bl. P. P. Gojdiča</t>
  </si>
  <si>
    <t xml:space="preserve">Fakulta ošetrovateľstva sv. Ladislava </t>
  </si>
  <si>
    <t>Fakulta misijnej práce a tropického zdravotníctva Jána Pavla II.</t>
  </si>
  <si>
    <t>VŠ ekonómie a manažmentu verejnej správy v Bratislave</t>
  </si>
  <si>
    <t>Vysoká škola manažmentu v Trenčíne</t>
  </si>
  <si>
    <t>po celý rok</t>
  </si>
  <si>
    <t>Stredoeurópska vysoká škola v Skalici</t>
  </si>
  <si>
    <t>Vysoká škola medzinárodného podnikania ISM Slovakia</t>
  </si>
  <si>
    <t>Dubnický technologický inštitút v Dubnici nad Váhom</t>
  </si>
  <si>
    <t>Vysoká škola bezpečnostného manažérstva v Košiciach</t>
  </si>
  <si>
    <t>Bratislavská medzinárodná škola liberálnych štúdií v BA</t>
  </si>
  <si>
    <t>štátne vysoké školy</t>
  </si>
  <si>
    <t>Slovenská zdravotnícka univerzita v Bratislave</t>
  </si>
  <si>
    <t>Fakulta ošetrovateľstva a zdravotníckych odborných štúdií</t>
  </si>
  <si>
    <t>Fakulta zdravotníckych špecializačných štúdií</t>
  </si>
  <si>
    <t>Fakulta verejného zdravotníctva</t>
  </si>
  <si>
    <t>Akadémia ozbrojených síl gen.M.R.Štefánika v Lipt. Mikuláši</t>
  </si>
  <si>
    <t>Akadémia policajného zboru v Bratislave</t>
  </si>
  <si>
    <t>Vysvetlivky :</t>
  </si>
  <si>
    <t>príjem prihlášok nebol na všetky študijné programy fakulty, resp. vysokej školy, k 31. 5. 2006 ukončený, možnosť podať si prihlášku trvala do uvedeného termínu</t>
  </si>
  <si>
    <t>prijímacie konanie na danú fakultu, resp. vysokú školu, bolo ukončené; je uvedený počet prijatých uchádzačov</t>
  </si>
  <si>
    <r>
      <t>?</t>
    </r>
    <r>
      <rPr>
        <sz val="10"/>
        <rFont val="Times New Roman CE"/>
        <family val="1"/>
      </rPr>
      <t xml:space="preserve"> </t>
    </r>
  </si>
  <si>
    <t>PREDPOKLADANÝ POČET  PRIJATÝCH UCHÁDZAČOV</t>
  </si>
  <si>
    <t>Termín, resp. ďalší termín, podania prihlášky do  :</t>
  </si>
  <si>
    <t xml:space="preserve">Prijímacie konanie do prvých ročníkov I.stupňa, resp. spojeného  I. a II. stupňa do jedného celku, civilného vysokoškolského štúdia na VŠ v SR na akademický rok 2006/2007 - stav k 31. 5. 2006 </t>
  </si>
  <si>
    <t xml:space="preserve">bol vypísaný ďalší (uvedený) termín na príjem prihlášok; treba sledovať v informáciach konkrétnych fakúlt, resp. vysokých škôl, ktorých študijných programov sa tento  termín týka  </t>
  </si>
  <si>
    <t>termín ešte nie je známy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</si>
</sst>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%"/>
    <numFmt numFmtId="167" formatCode="[$-41B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 quotePrefix="1">
      <alignment horizontal="left" indent="1"/>
    </xf>
    <xf numFmtId="3" fontId="6" fillId="3" borderId="6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3" fontId="6" fillId="4" borderId="8" xfId="0" applyNumberFormat="1" applyFont="1" applyFill="1" applyBorder="1" applyAlignment="1">
      <alignment/>
    </xf>
    <xf numFmtId="3" fontId="6" fillId="4" borderId="9" xfId="0" applyNumberFormat="1" applyFont="1" applyFill="1" applyBorder="1" applyAlignment="1">
      <alignment/>
    </xf>
    <xf numFmtId="3" fontId="6" fillId="4" borderId="8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/>
    </xf>
    <xf numFmtId="165" fontId="6" fillId="3" borderId="7" xfId="0" applyNumberFormat="1" applyFont="1" applyFill="1" applyBorder="1" applyAlignment="1">
      <alignment/>
    </xf>
    <xf numFmtId="165" fontId="6" fillId="3" borderId="8" xfId="0" applyNumberFormat="1" applyFont="1" applyFill="1" applyBorder="1" applyAlignment="1">
      <alignment/>
    </xf>
    <xf numFmtId="165" fontId="6" fillId="3" borderId="10" xfId="0" applyNumberFormat="1" applyFont="1" applyFill="1" applyBorder="1" applyAlignment="1">
      <alignment vertical="center"/>
    </xf>
    <xf numFmtId="14" fontId="6" fillId="3" borderId="10" xfId="0" applyNumberFormat="1" applyFont="1" applyFill="1" applyBorder="1" applyAlignment="1">
      <alignment horizontal="center"/>
    </xf>
    <xf numFmtId="0" fontId="9" fillId="0" borderId="11" xfId="0" applyFont="1" applyBorder="1" applyAlignment="1" quotePrefix="1">
      <alignment horizontal="left" indent="1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5" borderId="14" xfId="0" applyNumberFormat="1" applyFont="1" applyFill="1" applyBorder="1" applyAlignment="1">
      <alignment vertical="center"/>
    </xf>
    <xf numFmtId="3" fontId="9" fillId="5" borderId="16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3" fontId="9" fillId="5" borderId="16" xfId="0" applyNumberFormat="1" applyFont="1" applyFill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5" fontId="9" fillId="5" borderId="14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14" fontId="9" fillId="5" borderId="1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165" fontId="9" fillId="0" borderId="19" xfId="0" applyNumberFormat="1" applyFont="1" applyBorder="1" applyAlignment="1" quotePrefix="1">
      <alignment horizontal="right" vertical="top"/>
    </xf>
    <xf numFmtId="14" fontId="9" fillId="6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7" borderId="14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7" borderId="14" xfId="0" applyNumberFormat="1" applyFont="1" applyFill="1" applyBorder="1" applyAlignment="1">
      <alignment vertical="center"/>
    </xf>
    <xf numFmtId="3" fontId="9" fillId="7" borderId="16" xfId="0" applyNumberFormat="1" applyFont="1" applyFill="1" applyBorder="1" applyAlignment="1">
      <alignment/>
    </xf>
    <xf numFmtId="14" fontId="9" fillId="7" borderId="16" xfId="0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left" indent="1"/>
    </xf>
    <xf numFmtId="3" fontId="9" fillId="7" borderId="17" xfId="0" applyNumberFormat="1" applyFont="1" applyFill="1" applyBorder="1" applyAlignment="1">
      <alignment/>
    </xf>
    <xf numFmtId="3" fontId="9" fillId="7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1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left" indent="1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4" fontId="9" fillId="0" borderId="2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4" fontId="9" fillId="0" borderId="16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 indent="1"/>
    </xf>
    <xf numFmtId="3" fontId="9" fillId="0" borderId="23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 horizontal="center"/>
    </xf>
    <xf numFmtId="3" fontId="9" fillId="5" borderId="19" xfId="0" applyNumberFormat="1" applyFont="1" applyFill="1" applyBorder="1" applyAlignment="1">
      <alignment vertical="center"/>
    </xf>
    <xf numFmtId="165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9" fillId="0" borderId="21" xfId="0" applyFont="1" applyBorder="1" applyAlignment="1" quotePrefix="1">
      <alignment horizontal="left" indent="1"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5" borderId="20" xfId="0" applyNumberFormat="1" applyFont="1" applyFill="1" applyBorder="1" applyAlignment="1">
      <alignment vertical="center"/>
    </xf>
    <xf numFmtId="3" fontId="9" fillId="0" borderId="30" xfId="0" applyNumberFormat="1" applyFont="1" applyBorder="1" applyAlignment="1">
      <alignment/>
    </xf>
    <xf numFmtId="3" fontId="9" fillId="0" borderId="4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0" fontId="9" fillId="0" borderId="26" xfId="0" applyFont="1" applyBorder="1" applyAlignment="1" quotePrefix="1">
      <alignment horizontal="left" indent="1"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65" fontId="6" fillId="3" borderId="9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9" fillId="0" borderId="31" xfId="0" applyFont="1" applyBorder="1" applyAlignment="1" quotePrefix="1">
      <alignment horizontal="left" indent="1"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4" fontId="9" fillId="0" borderId="30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/>
    </xf>
    <xf numFmtId="0" fontId="9" fillId="0" borderId="32" xfId="0" applyFont="1" applyBorder="1" applyAlignment="1">
      <alignment horizontal="left" indent="1"/>
    </xf>
    <xf numFmtId="3" fontId="9" fillId="0" borderId="22" xfId="0" applyNumberFormat="1" applyFont="1" applyBorder="1" applyAlignment="1">
      <alignment/>
    </xf>
    <xf numFmtId="164" fontId="9" fillId="0" borderId="22" xfId="0" applyNumberFormat="1" applyFont="1" applyBorder="1" applyAlignment="1">
      <alignment/>
    </xf>
    <xf numFmtId="14" fontId="9" fillId="7" borderId="24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9" fillId="7" borderId="15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left" indent="1"/>
    </xf>
    <xf numFmtId="3" fontId="9" fillId="0" borderId="34" xfId="0" applyNumberFormat="1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0" fontId="9" fillId="5" borderId="26" xfId="0" applyFont="1" applyFill="1" applyBorder="1" applyAlignment="1">
      <alignment horizontal="left" indent="1"/>
    </xf>
    <xf numFmtId="3" fontId="9" fillId="5" borderId="12" xfId="0" applyNumberFormat="1" applyFont="1" applyFill="1" applyBorder="1" applyAlignment="1">
      <alignment/>
    </xf>
    <xf numFmtId="3" fontId="9" fillId="5" borderId="13" xfId="0" applyNumberFormat="1" applyFont="1" applyFill="1" applyBorder="1" applyAlignment="1">
      <alignment horizontal="center"/>
    </xf>
    <xf numFmtId="3" fontId="9" fillId="5" borderId="27" xfId="0" applyNumberFormat="1" applyFont="1" applyFill="1" applyBorder="1" applyAlignment="1">
      <alignment/>
    </xf>
    <xf numFmtId="3" fontId="9" fillId="5" borderId="35" xfId="0" applyNumberFormat="1" applyFont="1" applyFill="1" applyBorder="1" applyAlignment="1">
      <alignment/>
    </xf>
    <xf numFmtId="165" fontId="9" fillId="5" borderId="12" xfId="0" applyNumberFormat="1" applyFont="1" applyFill="1" applyBorder="1" applyAlignment="1">
      <alignment/>
    </xf>
    <xf numFmtId="165" fontId="9" fillId="5" borderId="13" xfId="0" applyNumberFormat="1" applyFont="1" applyFill="1" applyBorder="1" applyAlignment="1">
      <alignment/>
    </xf>
    <xf numFmtId="165" fontId="9" fillId="5" borderId="27" xfId="0" applyNumberFormat="1" applyFont="1" applyFill="1" applyBorder="1" applyAlignment="1">
      <alignment/>
    </xf>
    <xf numFmtId="165" fontId="9" fillId="5" borderId="35" xfId="0" applyNumberFormat="1" applyFont="1" applyFill="1" applyBorder="1" applyAlignment="1">
      <alignment/>
    </xf>
    <xf numFmtId="165" fontId="9" fillId="5" borderId="36" xfId="0" applyNumberFormat="1" applyFont="1" applyFill="1" applyBorder="1" applyAlignment="1">
      <alignment/>
    </xf>
    <xf numFmtId="14" fontId="9" fillId="6" borderId="36" xfId="0" applyNumberFormat="1" applyFont="1" applyFill="1" applyBorder="1" applyAlignment="1">
      <alignment horizontal="center"/>
    </xf>
    <xf numFmtId="3" fontId="9" fillId="0" borderId="35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4" fontId="9" fillId="5" borderId="36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5" borderId="0" xfId="0" applyNumberFormat="1" applyFont="1" applyFill="1" applyBorder="1" applyAlignment="1">
      <alignment/>
    </xf>
    <xf numFmtId="165" fontId="9" fillId="0" borderId="37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5" borderId="38" xfId="0" applyNumberFormat="1" applyFont="1" applyFill="1" applyBorder="1" applyAlignment="1">
      <alignment/>
    </xf>
    <xf numFmtId="14" fontId="9" fillId="6" borderId="38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/>
    </xf>
    <xf numFmtId="14" fontId="9" fillId="6" borderId="16" xfId="0" applyNumberFormat="1" applyFont="1" applyFill="1" applyBorder="1" applyAlignment="1">
      <alignment horizontal="center" wrapText="1"/>
    </xf>
    <xf numFmtId="165" fontId="9" fillId="0" borderId="25" xfId="0" applyNumberFormat="1" applyFont="1" applyBorder="1" applyAlignment="1">
      <alignment/>
    </xf>
    <xf numFmtId="3" fontId="9" fillId="5" borderId="27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65" fontId="9" fillId="0" borderId="36" xfId="0" applyNumberFormat="1" applyFont="1" applyBorder="1" applyAlignment="1">
      <alignment/>
    </xf>
    <xf numFmtId="14" fontId="9" fillId="0" borderId="3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3" fontId="9" fillId="0" borderId="35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165" fontId="9" fillId="0" borderId="38" xfId="0" applyNumberFormat="1" applyFont="1" applyBorder="1" applyAlignment="1">
      <alignment/>
    </xf>
    <xf numFmtId="14" fontId="9" fillId="0" borderId="38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65" fontId="9" fillId="5" borderId="2" xfId="0" applyNumberFormat="1" applyFont="1" applyFill="1" applyBorder="1" applyAlignment="1">
      <alignment/>
    </xf>
    <xf numFmtId="165" fontId="9" fillId="5" borderId="3" xfId="0" applyNumberFormat="1" applyFont="1" applyFill="1" applyBorder="1" applyAlignment="1">
      <alignment/>
    </xf>
    <xf numFmtId="165" fontId="9" fillId="5" borderId="20" xfId="0" applyNumberFormat="1" applyFont="1" applyFill="1" applyBorder="1" applyAlignment="1">
      <alignment/>
    </xf>
    <xf numFmtId="165" fontId="9" fillId="5" borderId="4" xfId="0" applyNumberFormat="1" applyFont="1" applyFill="1" applyBorder="1" applyAlignment="1">
      <alignment/>
    </xf>
    <xf numFmtId="1" fontId="9" fillId="5" borderId="30" xfId="0" applyNumberFormat="1" applyFont="1" applyFill="1" applyBorder="1" applyAlignment="1">
      <alignment/>
    </xf>
    <xf numFmtId="14" fontId="9" fillId="5" borderId="30" xfId="0" applyNumberFormat="1" applyFont="1" applyFill="1" applyBorder="1" applyAlignment="1">
      <alignment horizontal="center"/>
    </xf>
    <xf numFmtId="0" fontId="5" fillId="5" borderId="0" xfId="0" applyFont="1" applyFill="1" applyAlignment="1">
      <alignment/>
    </xf>
    <xf numFmtId="165" fontId="6" fillId="3" borderId="8" xfId="0" applyNumberFormat="1" applyFont="1" applyFill="1" applyBorder="1" applyAlignment="1">
      <alignment horizontal="right" vertical="top"/>
    </xf>
    <xf numFmtId="3" fontId="9" fillId="8" borderId="16" xfId="0" applyNumberFormat="1" applyFont="1" applyFill="1" applyBorder="1" applyAlignment="1">
      <alignment horizontal="center"/>
    </xf>
    <xf numFmtId="3" fontId="6" fillId="8" borderId="10" xfId="0" applyNumberFormat="1" applyFont="1" applyFill="1" applyBorder="1" applyAlignment="1">
      <alignment horizontal="center"/>
    </xf>
    <xf numFmtId="165" fontId="9" fillId="0" borderId="20" xfId="0" applyNumberFormat="1" applyFont="1" applyBorder="1" applyAlignment="1" quotePrefix="1">
      <alignment horizontal="right" vertical="top"/>
    </xf>
    <xf numFmtId="3" fontId="9" fillId="8" borderId="3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164" fontId="9" fillId="0" borderId="19" xfId="0" applyNumberFormat="1" applyFont="1" applyBorder="1" applyAlignment="1" quotePrefix="1">
      <alignment horizontal="right" vertical="top"/>
    </xf>
    <xf numFmtId="164" fontId="9" fillId="0" borderId="17" xfId="0" applyNumberFormat="1" applyFont="1" applyBorder="1" applyAlignment="1">
      <alignment horizontal="right"/>
    </xf>
    <xf numFmtId="164" fontId="9" fillId="0" borderId="34" xfId="0" applyNumberFormat="1" applyFont="1" applyBorder="1" applyAlignment="1">
      <alignment horizontal="right"/>
    </xf>
    <xf numFmtId="164" fontId="9" fillId="0" borderId="33" xfId="0" applyNumberFormat="1" applyFont="1" applyBorder="1" applyAlignment="1">
      <alignment/>
    </xf>
    <xf numFmtId="14" fontId="6" fillId="4" borderId="10" xfId="0" applyNumberFormat="1" applyFont="1" applyFill="1" applyBorder="1" applyAlignment="1">
      <alignment horizontal="center"/>
    </xf>
    <xf numFmtId="0" fontId="6" fillId="3" borderId="39" xfId="0" applyFont="1" applyFill="1" applyBorder="1" applyAlignment="1" quotePrefix="1">
      <alignment horizontal="left" indent="1"/>
    </xf>
    <xf numFmtId="3" fontId="6" fillId="3" borderId="40" xfId="0" applyNumberFormat="1" applyFont="1" applyFill="1" applyBorder="1" applyAlignment="1">
      <alignment/>
    </xf>
    <xf numFmtId="3" fontId="6" fillId="3" borderId="41" xfId="0" applyNumberFormat="1" applyFont="1" applyFill="1" applyBorder="1" applyAlignment="1">
      <alignment/>
    </xf>
    <xf numFmtId="3" fontId="6" fillId="3" borderId="42" xfId="0" applyNumberFormat="1" applyFont="1" applyFill="1" applyBorder="1" applyAlignment="1">
      <alignment/>
    </xf>
    <xf numFmtId="3" fontId="6" fillId="3" borderId="43" xfId="0" applyNumberFormat="1" applyFont="1" applyFill="1" applyBorder="1" applyAlignment="1">
      <alignment/>
    </xf>
    <xf numFmtId="3" fontId="6" fillId="3" borderId="42" xfId="0" applyNumberFormat="1" applyFont="1" applyFill="1" applyBorder="1" applyAlignment="1">
      <alignment vertical="center"/>
    </xf>
    <xf numFmtId="3" fontId="6" fillId="3" borderId="44" xfId="0" applyNumberFormat="1" applyFont="1" applyFill="1" applyBorder="1" applyAlignment="1">
      <alignment vertical="center"/>
    </xf>
    <xf numFmtId="165" fontId="6" fillId="3" borderId="40" xfId="0" applyNumberFormat="1" applyFont="1" applyFill="1" applyBorder="1" applyAlignment="1">
      <alignment/>
    </xf>
    <xf numFmtId="165" fontId="6" fillId="3" borderId="41" xfId="0" applyNumberFormat="1" applyFont="1" applyFill="1" applyBorder="1" applyAlignment="1">
      <alignment/>
    </xf>
    <xf numFmtId="165" fontId="6" fillId="3" borderId="42" xfId="0" applyNumberFormat="1" applyFont="1" applyFill="1" applyBorder="1" applyAlignment="1">
      <alignment/>
    </xf>
    <xf numFmtId="165" fontId="6" fillId="3" borderId="44" xfId="0" applyNumberFormat="1" applyFont="1" applyFill="1" applyBorder="1" applyAlignment="1">
      <alignment vertical="center"/>
    </xf>
    <xf numFmtId="14" fontId="6" fillId="6" borderId="4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 indent="1"/>
    </xf>
    <xf numFmtId="14" fontId="6" fillId="6" borderId="10" xfId="0" applyNumberFormat="1" applyFont="1" applyFill="1" applyBorder="1" applyAlignment="1">
      <alignment horizontal="center"/>
    </xf>
    <xf numFmtId="3" fontId="6" fillId="4" borderId="40" xfId="0" applyNumberFormat="1" applyFont="1" applyFill="1" applyBorder="1" applyAlignment="1">
      <alignment/>
    </xf>
    <xf numFmtId="3" fontId="6" fillId="4" borderId="41" xfId="0" applyNumberFormat="1" applyFont="1" applyFill="1" applyBorder="1" applyAlignment="1">
      <alignment/>
    </xf>
    <xf numFmtId="3" fontId="6" fillId="4" borderId="42" xfId="0" applyNumberFormat="1" applyFont="1" applyFill="1" applyBorder="1" applyAlignment="1">
      <alignment/>
    </xf>
    <xf numFmtId="3" fontId="6" fillId="4" borderId="43" xfId="0" applyNumberFormat="1" applyFont="1" applyFill="1" applyBorder="1" applyAlignment="1">
      <alignment/>
    </xf>
    <xf numFmtId="3" fontId="6" fillId="4" borderId="42" xfId="0" applyNumberFormat="1" applyFont="1" applyFill="1" applyBorder="1" applyAlignment="1">
      <alignment vertical="center"/>
    </xf>
    <xf numFmtId="3" fontId="6" fillId="4" borderId="44" xfId="0" applyNumberFormat="1" applyFont="1" applyFill="1" applyBorder="1" applyAlignment="1">
      <alignment vertical="center"/>
    </xf>
    <xf numFmtId="14" fontId="6" fillId="4" borderId="44" xfId="0" applyNumberFormat="1" applyFont="1" applyFill="1" applyBorder="1" applyAlignment="1">
      <alignment horizontal="center"/>
    </xf>
    <xf numFmtId="0" fontId="6" fillId="3" borderId="39" xfId="0" applyFont="1" applyFill="1" applyBorder="1" applyAlignment="1">
      <alignment horizontal="left" indent="1"/>
    </xf>
    <xf numFmtId="164" fontId="9" fillId="0" borderId="34" xfId="0" applyNumberFormat="1" applyFont="1" applyBorder="1" applyAlignment="1">
      <alignment/>
    </xf>
    <xf numFmtId="165" fontId="6" fillId="3" borderId="42" xfId="0" applyNumberFormat="1" applyFont="1" applyFill="1" applyBorder="1" applyAlignment="1" quotePrefix="1">
      <alignment horizontal="right"/>
    </xf>
    <xf numFmtId="14" fontId="6" fillId="3" borderId="4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 wrapText="1" indent="1"/>
    </xf>
    <xf numFmtId="165" fontId="9" fillId="0" borderId="14" xfId="0" applyNumberFormat="1" applyFont="1" applyBorder="1" applyAlignment="1" quotePrefix="1">
      <alignment horizontal="right" vertical="top"/>
    </xf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 indent="1"/>
    </xf>
    <xf numFmtId="0" fontId="6" fillId="2" borderId="45" xfId="0" applyFont="1" applyFill="1" applyBorder="1" applyAlignment="1">
      <alignment horizontal="left" vertical="center" wrapText="1" indent="1"/>
    </xf>
    <xf numFmtId="0" fontId="6" fillId="2" borderId="46" xfId="0" applyFont="1" applyFill="1" applyBorder="1" applyAlignment="1">
      <alignment horizontal="left" vertical="center" indent="1"/>
    </xf>
    <xf numFmtId="0" fontId="6" fillId="2" borderId="21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aras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164</xdr:row>
      <xdr:rowOff>19050</xdr:rowOff>
    </xdr:from>
    <xdr:to>
      <xdr:col>0</xdr:col>
      <xdr:colOff>904875</xdr:colOff>
      <xdr:row>165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6033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164</xdr:row>
      <xdr:rowOff>19050</xdr:rowOff>
    </xdr:from>
    <xdr:to>
      <xdr:col>0</xdr:col>
      <xdr:colOff>1752600</xdr:colOff>
      <xdr:row>165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6603325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168</xdr:row>
      <xdr:rowOff>0</xdr:rowOff>
    </xdr:from>
    <xdr:to>
      <xdr:col>0</xdr:col>
      <xdr:colOff>914400</xdr:colOff>
      <xdr:row>169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7555825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172</xdr:row>
      <xdr:rowOff>9525</xdr:rowOff>
    </xdr:from>
    <xdr:to>
      <xdr:col>0</xdr:col>
      <xdr:colOff>923925</xdr:colOff>
      <xdr:row>173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00025" y="28746450"/>
          <a:ext cx="733425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showGridLines="0" showRowColHeader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0" sqref="A180"/>
    </sheetView>
  </sheetViews>
  <sheetFormatPr defaultColWidth="9.00390625" defaultRowHeight="12.75"/>
  <cols>
    <col min="1" max="1" width="48.75390625" style="227" customWidth="1"/>
    <col min="2" max="2" width="7.75390625" style="3" customWidth="1"/>
    <col min="3" max="3" width="1.25" style="3" customWidth="1"/>
    <col min="4" max="4" width="7.75390625" style="3" customWidth="1"/>
    <col min="5" max="5" width="1.25" style="3" customWidth="1"/>
    <col min="6" max="6" width="7.75390625" style="3" customWidth="1"/>
    <col min="7" max="7" width="1.25" style="3" customWidth="1"/>
    <col min="8" max="8" width="7.75390625" style="3" customWidth="1"/>
    <col min="9" max="9" width="1.25" style="3" customWidth="1"/>
    <col min="10" max="10" width="7.75390625" style="3" customWidth="1"/>
    <col min="11" max="11" width="1.25" style="3" customWidth="1"/>
    <col min="12" max="12" width="7.75390625" style="3" customWidth="1"/>
    <col min="13" max="13" width="1.25" style="3" customWidth="1"/>
    <col min="14" max="14" width="7.75390625" style="3" customWidth="1"/>
    <col min="15" max="15" width="1.25" style="3" customWidth="1"/>
    <col min="16" max="16" width="7.75390625" style="3" customWidth="1"/>
    <col min="17" max="17" width="1.25" style="3" customWidth="1"/>
    <col min="18" max="18" width="7.75390625" style="3" customWidth="1"/>
    <col min="19" max="19" width="1.25" style="3" customWidth="1"/>
    <col min="20" max="20" width="16.25390625" style="3" customWidth="1"/>
    <col min="21" max="21" width="1.00390625" style="3" customWidth="1"/>
    <col min="22" max="16384" width="0" style="3" hidden="1" customWidth="1"/>
  </cols>
  <sheetData>
    <row r="1" spans="1:19" ht="48.75" customHeight="1" thickBo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36" customHeight="1">
      <c r="A2" s="242" t="s">
        <v>0</v>
      </c>
      <c r="B2" s="252" t="s">
        <v>141</v>
      </c>
      <c r="C2" s="253"/>
      <c r="D2" s="253"/>
      <c r="E2" s="253"/>
      <c r="F2" s="253"/>
      <c r="G2" s="254"/>
      <c r="H2" s="255" t="s">
        <v>1</v>
      </c>
      <c r="I2" s="256"/>
      <c r="J2" s="256"/>
      <c r="K2" s="256"/>
      <c r="L2" s="256"/>
      <c r="M2" s="257"/>
      <c r="N2" s="245" t="s">
        <v>2</v>
      </c>
      <c r="O2" s="246"/>
      <c r="P2" s="246"/>
      <c r="Q2" s="246"/>
      <c r="R2" s="246"/>
      <c r="S2" s="247"/>
      <c r="T2" s="234" t="s">
        <v>142</v>
      </c>
    </row>
    <row r="3" spans="1:20" ht="12.75">
      <c r="A3" s="243"/>
      <c r="B3" s="237" t="s">
        <v>3</v>
      </c>
      <c r="C3" s="238"/>
      <c r="D3" s="239"/>
      <c r="E3" s="240"/>
      <c r="F3" s="248" t="s">
        <v>4</v>
      </c>
      <c r="G3" s="249"/>
      <c r="H3" s="237" t="s">
        <v>3</v>
      </c>
      <c r="I3" s="238"/>
      <c r="J3" s="239"/>
      <c r="K3" s="240"/>
      <c r="L3" s="248" t="s">
        <v>4</v>
      </c>
      <c r="M3" s="249"/>
      <c r="N3" s="237" t="s">
        <v>3</v>
      </c>
      <c r="O3" s="238"/>
      <c r="P3" s="239"/>
      <c r="Q3" s="240"/>
      <c r="R3" s="248" t="s">
        <v>4</v>
      </c>
      <c r="S3" s="249"/>
      <c r="T3" s="235"/>
    </row>
    <row r="4" spans="1:20" ht="16.5" customHeight="1" thickBot="1">
      <c r="A4" s="244"/>
      <c r="B4" s="4" t="s">
        <v>5</v>
      </c>
      <c r="C4" s="5"/>
      <c r="D4" s="6" t="s">
        <v>6</v>
      </c>
      <c r="E4" s="5"/>
      <c r="F4" s="250"/>
      <c r="G4" s="251"/>
      <c r="H4" s="4" t="s">
        <v>5</v>
      </c>
      <c r="I4" s="5"/>
      <c r="J4" s="6" t="s">
        <v>6</v>
      </c>
      <c r="K4" s="5"/>
      <c r="L4" s="250"/>
      <c r="M4" s="251"/>
      <c r="N4" s="4" t="s">
        <v>5</v>
      </c>
      <c r="O4" s="5"/>
      <c r="P4" s="6" t="s">
        <v>6</v>
      </c>
      <c r="Q4" s="5"/>
      <c r="R4" s="250"/>
      <c r="S4" s="251"/>
      <c r="T4" s="236"/>
    </row>
    <row r="5" spans="1:19" ht="24" customHeight="1" thickBot="1">
      <c r="A5" s="7" t="s">
        <v>7</v>
      </c>
      <c r="B5" s="8"/>
      <c r="C5" s="9"/>
      <c r="D5" s="8"/>
      <c r="E5" s="9"/>
      <c r="F5" s="9"/>
      <c r="G5" s="9"/>
      <c r="H5" s="8"/>
      <c r="I5" s="9"/>
      <c r="J5" s="8"/>
      <c r="K5" s="9"/>
      <c r="L5" s="9"/>
      <c r="M5" s="9"/>
      <c r="N5" s="8"/>
      <c r="O5" s="9"/>
      <c r="P5" s="8"/>
      <c r="Q5" s="9"/>
      <c r="R5" s="9"/>
      <c r="S5" s="9"/>
    </row>
    <row r="6" spans="1:20" ht="12" customHeight="1">
      <c r="A6" s="10" t="s">
        <v>8</v>
      </c>
      <c r="B6" s="11">
        <f>SUM(B7:B19)</f>
        <v>6624</v>
      </c>
      <c r="C6" s="12"/>
      <c r="D6" s="13">
        <f>SUM(D7:D19)</f>
        <v>1506</v>
      </c>
      <c r="E6" s="14"/>
      <c r="F6" s="15">
        <f aca="true" t="shared" si="0" ref="F6:F37">B6+D6</f>
        <v>8130</v>
      </c>
      <c r="G6" s="16"/>
      <c r="H6" s="17"/>
      <c r="I6" s="18"/>
      <c r="J6" s="19"/>
      <c r="K6" s="20"/>
      <c r="L6" s="21"/>
      <c r="M6" s="22"/>
      <c r="N6" s="23"/>
      <c r="O6" s="24"/>
      <c r="P6" s="25"/>
      <c r="Q6" s="24"/>
      <c r="R6" s="25"/>
      <c r="S6" s="26"/>
      <c r="T6" s="27"/>
    </row>
    <row r="7" spans="1:20" ht="12" customHeight="1">
      <c r="A7" s="28" t="s">
        <v>9</v>
      </c>
      <c r="B7" s="29">
        <v>50</v>
      </c>
      <c r="C7" s="30"/>
      <c r="D7" s="31">
        <v>80</v>
      </c>
      <c r="E7" s="32"/>
      <c r="F7" s="33">
        <f t="shared" si="0"/>
        <v>130</v>
      </c>
      <c r="G7" s="34"/>
      <c r="H7" s="35">
        <v>56</v>
      </c>
      <c r="I7" s="36"/>
      <c r="J7" s="31">
        <v>100</v>
      </c>
      <c r="K7" s="32"/>
      <c r="L7" s="33">
        <f>H7+J7</f>
        <v>156</v>
      </c>
      <c r="M7" s="37"/>
      <c r="N7" s="38">
        <f aca="true" t="shared" si="1" ref="N7:N13">H7/B7</f>
        <v>1.12</v>
      </c>
      <c r="O7" s="39"/>
      <c r="P7" s="40">
        <f>J7/D7</f>
        <v>1.25</v>
      </c>
      <c r="Q7" s="41"/>
      <c r="R7" s="42">
        <f>L7/F7</f>
        <v>1.2</v>
      </c>
      <c r="S7" s="43"/>
      <c r="T7" s="44"/>
    </row>
    <row r="8" spans="1:20" ht="12" customHeight="1">
      <c r="A8" s="45" t="s">
        <v>10</v>
      </c>
      <c r="B8" s="29">
        <v>35</v>
      </c>
      <c r="C8" s="30"/>
      <c r="D8" s="31">
        <v>0</v>
      </c>
      <c r="E8" s="32"/>
      <c r="F8" s="33">
        <f t="shared" si="0"/>
        <v>35</v>
      </c>
      <c r="G8" s="34"/>
      <c r="H8" s="35">
        <v>38</v>
      </c>
      <c r="I8" s="36"/>
      <c r="J8" s="31">
        <v>0</v>
      </c>
      <c r="K8" s="32"/>
      <c r="L8" s="33">
        <f>H8+J8</f>
        <v>38</v>
      </c>
      <c r="M8" s="37"/>
      <c r="N8" s="38">
        <f t="shared" si="1"/>
        <v>1.0857142857142856</v>
      </c>
      <c r="O8" s="39"/>
      <c r="P8" s="46" t="s">
        <v>11</v>
      </c>
      <c r="Q8" s="41"/>
      <c r="R8" s="42">
        <f>L8/F8</f>
        <v>1.0857142857142856</v>
      </c>
      <c r="S8" s="43"/>
      <c r="T8" s="47">
        <v>38960</v>
      </c>
    </row>
    <row r="9" spans="1:20" ht="12" customHeight="1">
      <c r="A9" s="45" t="s">
        <v>12</v>
      </c>
      <c r="B9" s="29">
        <v>1305</v>
      </c>
      <c r="C9" s="30"/>
      <c r="D9" s="31">
        <v>0</v>
      </c>
      <c r="E9" s="32"/>
      <c r="F9" s="33">
        <f t="shared" si="0"/>
        <v>1305</v>
      </c>
      <c r="G9" s="34"/>
      <c r="H9" s="48">
        <v>1226</v>
      </c>
      <c r="I9" s="49"/>
      <c r="J9" s="50">
        <v>0</v>
      </c>
      <c r="K9" s="51"/>
      <c r="L9" s="33">
        <f>H9+J9</f>
        <v>1226</v>
      </c>
      <c r="M9" s="52"/>
      <c r="N9" s="38">
        <f t="shared" si="1"/>
        <v>0.939463601532567</v>
      </c>
      <c r="O9" s="39"/>
      <c r="P9" s="46" t="s">
        <v>11</v>
      </c>
      <c r="Q9" s="41"/>
      <c r="R9" s="42">
        <f>L9/F9</f>
        <v>0.939463601532567</v>
      </c>
      <c r="S9" s="43"/>
      <c r="T9" s="44"/>
    </row>
    <row r="10" spans="1:20" ht="12" customHeight="1">
      <c r="A10" s="45" t="s">
        <v>13</v>
      </c>
      <c r="B10" s="29">
        <v>1190</v>
      </c>
      <c r="C10" s="30"/>
      <c r="D10" s="31">
        <v>150</v>
      </c>
      <c r="E10" s="32"/>
      <c r="F10" s="33">
        <f t="shared" si="0"/>
        <v>1340</v>
      </c>
      <c r="G10" s="34"/>
      <c r="H10" s="48">
        <v>3039</v>
      </c>
      <c r="I10" s="49"/>
      <c r="J10" s="50">
        <v>382</v>
      </c>
      <c r="K10" s="51"/>
      <c r="L10" s="33">
        <f>H10+J10</f>
        <v>3421</v>
      </c>
      <c r="M10" s="52"/>
      <c r="N10" s="38">
        <f t="shared" si="1"/>
        <v>2.553781512605042</v>
      </c>
      <c r="O10" s="39"/>
      <c r="P10" s="40">
        <f>J10/D10</f>
        <v>2.546666666666667</v>
      </c>
      <c r="Q10" s="41"/>
      <c r="R10" s="42">
        <f>L10/F10</f>
        <v>2.5529850746268656</v>
      </c>
      <c r="S10" s="43"/>
      <c r="T10" s="44"/>
    </row>
    <row r="11" spans="1:20" ht="12" customHeight="1">
      <c r="A11" s="45" t="s">
        <v>14</v>
      </c>
      <c r="B11" s="29">
        <v>280</v>
      </c>
      <c r="C11" s="30"/>
      <c r="D11" s="31">
        <v>500</v>
      </c>
      <c r="E11" s="32"/>
      <c r="F11" s="33">
        <f t="shared" si="0"/>
        <v>780</v>
      </c>
      <c r="G11" s="34"/>
      <c r="H11" s="48">
        <v>1636</v>
      </c>
      <c r="I11" s="49"/>
      <c r="J11" s="53"/>
      <c r="K11" s="54"/>
      <c r="L11" s="55"/>
      <c r="M11" s="56"/>
      <c r="N11" s="38">
        <f t="shared" si="1"/>
        <v>5.8428571428571425</v>
      </c>
      <c r="O11" s="39"/>
      <c r="P11" s="40"/>
      <c r="Q11" s="41"/>
      <c r="R11" s="42"/>
      <c r="S11" s="43"/>
      <c r="T11" s="57">
        <v>38944</v>
      </c>
    </row>
    <row r="12" spans="1:20" ht="12" customHeight="1">
      <c r="A12" s="45" t="s">
        <v>15</v>
      </c>
      <c r="B12" s="29">
        <v>450</v>
      </c>
      <c r="C12" s="30"/>
      <c r="D12" s="31">
        <v>140</v>
      </c>
      <c r="E12" s="32"/>
      <c r="F12" s="33">
        <f t="shared" si="0"/>
        <v>590</v>
      </c>
      <c r="G12" s="34"/>
      <c r="H12" s="35">
        <v>2106</v>
      </c>
      <c r="I12" s="36"/>
      <c r="J12" s="31">
        <v>50</v>
      </c>
      <c r="K12" s="32"/>
      <c r="L12" s="33">
        <f>H12+J12</f>
        <v>2156</v>
      </c>
      <c r="M12" s="37"/>
      <c r="N12" s="38">
        <f t="shared" si="1"/>
        <v>4.68</v>
      </c>
      <c r="O12" s="39"/>
      <c r="P12" s="40">
        <f>J12/D12</f>
        <v>0.35714285714285715</v>
      </c>
      <c r="Q12" s="41"/>
      <c r="R12" s="42">
        <f>L12/F12</f>
        <v>3.6542372881355933</v>
      </c>
      <c r="S12" s="43"/>
      <c r="T12" s="44"/>
    </row>
    <row r="13" spans="1:20" ht="12" customHeight="1">
      <c r="A13" s="58" t="s">
        <v>16</v>
      </c>
      <c r="B13" s="29">
        <v>220</v>
      </c>
      <c r="C13" s="30"/>
      <c r="D13" s="31">
        <v>140</v>
      </c>
      <c r="E13" s="32"/>
      <c r="F13" s="33">
        <f t="shared" si="0"/>
        <v>360</v>
      </c>
      <c r="G13" s="34"/>
      <c r="H13" s="35">
        <v>1138</v>
      </c>
      <c r="I13" s="36"/>
      <c r="J13" s="31">
        <v>67</v>
      </c>
      <c r="K13" s="32"/>
      <c r="L13" s="33">
        <f>H13+J13</f>
        <v>1205</v>
      </c>
      <c r="M13" s="37"/>
      <c r="N13" s="38">
        <f t="shared" si="1"/>
        <v>5.172727272727273</v>
      </c>
      <c r="O13" s="39"/>
      <c r="P13" s="40">
        <f>J13/D13</f>
        <v>0.4785714285714286</v>
      </c>
      <c r="Q13" s="41"/>
      <c r="R13" s="42">
        <f>L13/F13</f>
        <v>3.3472222222222223</v>
      </c>
      <c r="S13" s="43"/>
      <c r="T13" s="44"/>
    </row>
    <row r="14" spans="1:20" ht="12" customHeight="1">
      <c r="A14" s="45" t="s">
        <v>17</v>
      </c>
      <c r="B14" s="29">
        <v>320</v>
      </c>
      <c r="C14" s="30"/>
      <c r="D14" s="31">
        <v>0</v>
      </c>
      <c r="E14" s="32"/>
      <c r="F14" s="33">
        <f t="shared" si="0"/>
        <v>320</v>
      </c>
      <c r="G14" s="34"/>
      <c r="H14" s="59"/>
      <c r="I14" s="60"/>
      <c r="J14" s="31">
        <v>0</v>
      </c>
      <c r="K14" s="32"/>
      <c r="L14" s="55"/>
      <c r="M14" s="56"/>
      <c r="N14" s="38"/>
      <c r="O14" s="39"/>
      <c r="P14" s="46" t="s">
        <v>11</v>
      </c>
      <c r="Q14" s="41"/>
      <c r="R14" s="42"/>
      <c r="S14" s="43"/>
      <c r="T14" s="57">
        <v>38898</v>
      </c>
    </row>
    <row r="15" spans="1:20" ht="12" customHeight="1">
      <c r="A15" s="61" t="s">
        <v>18</v>
      </c>
      <c r="B15" s="29">
        <v>350</v>
      </c>
      <c r="C15" s="32"/>
      <c r="D15" s="31">
        <v>150</v>
      </c>
      <c r="E15" s="32"/>
      <c r="F15" s="33">
        <f t="shared" si="0"/>
        <v>500</v>
      </c>
      <c r="G15" s="34"/>
      <c r="H15" s="35">
        <v>2035</v>
      </c>
      <c r="I15" s="36"/>
      <c r="J15" s="31">
        <v>1279</v>
      </c>
      <c r="K15" s="32"/>
      <c r="L15" s="33">
        <f aca="true" t="shared" si="2" ref="L15:L39">H15+J15</f>
        <v>3314</v>
      </c>
      <c r="M15" s="37"/>
      <c r="N15" s="38">
        <f aca="true" t="shared" si="3" ref="N15:N39">H15/B15</f>
        <v>5.814285714285714</v>
      </c>
      <c r="O15" s="39"/>
      <c r="P15" s="40">
        <f aca="true" t="shared" si="4" ref="P15:P22">J15/D15</f>
        <v>8.526666666666667</v>
      </c>
      <c r="Q15" s="41"/>
      <c r="R15" s="42">
        <f aca="true" t="shared" si="5" ref="R15:R39">L15/F15</f>
        <v>6.628</v>
      </c>
      <c r="S15" s="43"/>
      <c r="T15" s="44"/>
    </row>
    <row r="16" spans="1:20" ht="12" customHeight="1">
      <c r="A16" s="61" t="s">
        <v>19</v>
      </c>
      <c r="B16" s="29">
        <v>1127</v>
      </c>
      <c r="C16" s="30"/>
      <c r="D16" s="31">
        <v>15</v>
      </c>
      <c r="E16" s="32"/>
      <c r="F16" s="33">
        <f t="shared" si="0"/>
        <v>1142</v>
      </c>
      <c r="G16" s="34"/>
      <c r="H16" s="35">
        <v>3673</v>
      </c>
      <c r="I16" s="36"/>
      <c r="J16" s="31">
        <v>51</v>
      </c>
      <c r="K16" s="32"/>
      <c r="L16" s="33">
        <f t="shared" si="2"/>
        <v>3724</v>
      </c>
      <c r="M16" s="37"/>
      <c r="N16" s="38">
        <f t="shared" si="3"/>
        <v>3.259094942324756</v>
      </c>
      <c r="O16" s="39"/>
      <c r="P16" s="40">
        <f t="shared" si="4"/>
        <v>3.4</v>
      </c>
      <c r="Q16" s="41"/>
      <c r="R16" s="42">
        <f t="shared" si="5"/>
        <v>3.2609457092819616</v>
      </c>
      <c r="S16" s="43"/>
      <c r="T16" s="44"/>
    </row>
    <row r="17" spans="1:20" ht="12" customHeight="1">
      <c r="A17" s="45" t="s">
        <v>20</v>
      </c>
      <c r="B17" s="29">
        <v>150</v>
      </c>
      <c r="C17" s="30"/>
      <c r="D17" s="31">
        <v>55</v>
      </c>
      <c r="E17" s="32"/>
      <c r="F17" s="33">
        <f t="shared" si="0"/>
        <v>205</v>
      </c>
      <c r="G17" s="34"/>
      <c r="H17" s="35">
        <v>853</v>
      </c>
      <c r="I17" s="36"/>
      <c r="J17" s="31">
        <v>196</v>
      </c>
      <c r="K17" s="32"/>
      <c r="L17" s="33">
        <f t="shared" si="2"/>
        <v>1049</v>
      </c>
      <c r="M17" s="37"/>
      <c r="N17" s="38">
        <f t="shared" si="3"/>
        <v>5.6866666666666665</v>
      </c>
      <c r="O17" s="39"/>
      <c r="P17" s="40">
        <f t="shared" si="4"/>
        <v>3.5636363636363635</v>
      </c>
      <c r="Q17" s="41"/>
      <c r="R17" s="42">
        <f t="shared" si="5"/>
        <v>5.117073170731707</v>
      </c>
      <c r="S17" s="43"/>
      <c r="T17" s="44"/>
    </row>
    <row r="18" spans="1:20" ht="12" customHeight="1" thickBot="1">
      <c r="A18" s="45" t="s">
        <v>21</v>
      </c>
      <c r="B18" s="29">
        <v>780</v>
      </c>
      <c r="C18" s="30"/>
      <c r="D18" s="62">
        <v>275</v>
      </c>
      <c r="E18" s="32"/>
      <c r="F18" s="33">
        <f t="shared" si="0"/>
        <v>1055</v>
      </c>
      <c r="G18" s="34"/>
      <c r="H18" s="48">
        <v>1712</v>
      </c>
      <c r="I18" s="49"/>
      <c r="J18" s="50">
        <v>637</v>
      </c>
      <c r="K18" s="51"/>
      <c r="L18" s="33">
        <f t="shared" si="2"/>
        <v>2349</v>
      </c>
      <c r="M18" s="52"/>
      <c r="N18" s="38">
        <f t="shared" si="3"/>
        <v>2.194871794871795</v>
      </c>
      <c r="O18" s="39"/>
      <c r="P18" s="40">
        <f t="shared" si="4"/>
        <v>2.3163636363636364</v>
      </c>
      <c r="Q18" s="41"/>
      <c r="R18" s="42">
        <f t="shared" si="5"/>
        <v>2.2265402843601896</v>
      </c>
      <c r="S18" s="43"/>
      <c r="T18" s="44"/>
    </row>
    <row r="19" spans="1:20" ht="12" customHeight="1" thickBot="1">
      <c r="A19" s="63" t="s">
        <v>22</v>
      </c>
      <c r="B19" s="35">
        <v>367</v>
      </c>
      <c r="C19" s="64"/>
      <c r="D19" s="62">
        <v>1</v>
      </c>
      <c r="E19" s="65"/>
      <c r="F19" s="33">
        <f t="shared" si="0"/>
        <v>368</v>
      </c>
      <c r="G19" s="66"/>
      <c r="H19" s="67">
        <v>666</v>
      </c>
      <c r="I19" s="64"/>
      <c r="J19" s="68">
        <v>1</v>
      </c>
      <c r="K19" s="65"/>
      <c r="L19" s="33">
        <f t="shared" si="2"/>
        <v>667</v>
      </c>
      <c r="M19" s="69"/>
      <c r="N19" s="70">
        <f t="shared" si="3"/>
        <v>1.8147138964577656</v>
      </c>
      <c r="O19" s="71"/>
      <c r="P19" s="40">
        <f t="shared" si="4"/>
        <v>1</v>
      </c>
      <c r="Q19" s="72"/>
      <c r="R19" s="42">
        <f t="shared" si="5"/>
        <v>1.8125</v>
      </c>
      <c r="S19" s="73"/>
      <c r="T19" s="74"/>
    </row>
    <row r="20" spans="1:20" ht="12" customHeight="1">
      <c r="A20" s="10" t="s">
        <v>23</v>
      </c>
      <c r="B20" s="11">
        <f>SUM(B21:B25)</f>
        <v>1890</v>
      </c>
      <c r="C20" s="12"/>
      <c r="D20" s="13">
        <f>SUM(D21:D25)</f>
        <v>40</v>
      </c>
      <c r="E20" s="14"/>
      <c r="F20" s="15">
        <f t="shared" si="0"/>
        <v>1930</v>
      </c>
      <c r="G20" s="16"/>
      <c r="H20" s="11">
        <f>SUM(H21:H25)</f>
        <v>4848</v>
      </c>
      <c r="I20" s="12"/>
      <c r="J20" s="13">
        <f>SUM(J21:J25)</f>
        <v>172</v>
      </c>
      <c r="K20" s="14"/>
      <c r="L20" s="15">
        <f t="shared" si="2"/>
        <v>5020</v>
      </c>
      <c r="M20" s="16"/>
      <c r="N20" s="23">
        <f t="shared" si="3"/>
        <v>2.5650793650793653</v>
      </c>
      <c r="O20" s="24"/>
      <c r="P20" s="25">
        <f t="shared" si="4"/>
        <v>4.3</v>
      </c>
      <c r="Q20" s="24"/>
      <c r="R20" s="25">
        <f t="shared" si="5"/>
        <v>2.6010362694300517</v>
      </c>
      <c r="S20" s="26"/>
      <c r="T20" s="27"/>
    </row>
    <row r="21" spans="1:20" ht="12" customHeight="1">
      <c r="A21" s="45" t="s">
        <v>13</v>
      </c>
      <c r="B21" s="35">
        <v>635</v>
      </c>
      <c r="C21" s="36"/>
      <c r="D21" s="31">
        <v>10</v>
      </c>
      <c r="E21" s="75"/>
      <c r="F21" s="33">
        <f t="shared" si="0"/>
        <v>645</v>
      </c>
      <c r="G21" s="69"/>
      <c r="H21" s="35">
        <v>1171</v>
      </c>
      <c r="I21" s="36"/>
      <c r="J21" s="31">
        <v>40</v>
      </c>
      <c r="K21" s="75"/>
      <c r="L21" s="33">
        <f t="shared" si="2"/>
        <v>1211</v>
      </c>
      <c r="M21" s="69"/>
      <c r="N21" s="70">
        <f t="shared" si="3"/>
        <v>1.8440944881889765</v>
      </c>
      <c r="O21" s="76"/>
      <c r="P21" s="40">
        <f t="shared" si="4"/>
        <v>4</v>
      </c>
      <c r="Q21" s="41"/>
      <c r="R21" s="40">
        <f t="shared" si="5"/>
        <v>1.8775193798449612</v>
      </c>
      <c r="S21" s="77"/>
      <c r="T21" s="47">
        <v>38929</v>
      </c>
    </row>
    <row r="22" spans="1:20" ht="12" customHeight="1">
      <c r="A22" s="45" t="s">
        <v>24</v>
      </c>
      <c r="B22" s="35">
        <v>220</v>
      </c>
      <c r="C22" s="36"/>
      <c r="D22" s="31">
        <v>30</v>
      </c>
      <c r="E22" s="75"/>
      <c r="F22" s="33">
        <f t="shared" si="0"/>
        <v>250</v>
      </c>
      <c r="G22" s="69"/>
      <c r="H22" s="35">
        <v>658</v>
      </c>
      <c r="I22" s="36"/>
      <c r="J22" s="31">
        <v>132</v>
      </c>
      <c r="K22" s="75"/>
      <c r="L22" s="33">
        <f t="shared" si="2"/>
        <v>790</v>
      </c>
      <c r="M22" s="69"/>
      <c r="N22" s="70">
        <f t="shared" si="3"/>
        <v>2.9909090909090907</v>
      </c>
      <c r="O22" s="76"/>
      <c r="P22" s="40">
        <f t="shared" si="4"/>
        <v>4.4</v>
      </c>
      <c r="Q22" s="41"/>
      <c r="R22" s="40">
        <f t="shared" si="5"/>
        <v>3.16</v>
      </c>
      <c r="S22" s="77"/>
      <c r="T22" s="78"/>
    </row>
    <row r="23" spans="1:20" ht="12" customHeight="1">
      <c r="A23" s="45" t="s">
        <v>15</v>
      </c>
      <c r="B23" s="35">
        <v>620</v>
      </c>
      <c r="C23" s="36"/>
      <c r="D23" s="31">
        <v>0</v>
      </c>
      <c r="E23" s="75"/>
      <c r="F23" s="33">
        <f t="shared" si="0"/>
        <v>620</v>
      </c>
      <c r="G23" s="69"/>
      <c r="H23" s="35">
        <v>1371</v>
      </c>
      <c r="I23" s="36"/>
      <c r="J23" s="31">
        <v>0</v>
      </c>
      <c r="K23" s="75"/>
      <c r="L23" s="33">
        <f t="shared" si="2"/>
        <v>1371</v>
      </c>
      <c r="M23" s="69"/>
      <c r="N23" s="70">
        <f t="shared" si="3"/>
        <v>2.2112903225806453</v>
      </c>
      <c r="O23" s="76"/>
      <c r="P23" s="46" t="s">
        <v>11</v>
      </c>
      <c r="Q23" s="41"/>
      <c r="R23" s="40">
        <f t="shared" si="5"/>
        <v>2.2112903225806453</v>
      </c>
      <c r="S23" s="77"/>
      <c r="T23" s="78"/>
    </row>
    <row r="24" spans="1:20" ht="12" customHeight="1">
      <c r="A24" s="79" t="s">
        <v>18</v>
      </c>
      <c r="B24" s="35">
        <v>300</v>
      </c>
      <c r="C24" s="64"/>
      <c r="D24" s="31">
        <v>0</v>
      </c>
      <c r="E24" s="80"/>
      <c r="F24" s="33">
        <f t="shared" si="0"/>
        <v>300</v>
      </c>
      <c r="G24" s="66"/>
      <c r="H24" s="67">
        <v>1161</v>
      </c>
      <c r="I24" s="64"/>
      <c r="J24" s="68">
        <v>0</v>
      </c>
      <c r="K24" s="80"/>
      <c r="L24" s="33">
        <f t="shared" si="2"/>
        <v>1161</v>
      </c>
      <c r="M24" s="69"/>
      <c r="N24" s="70">
        <f t="shared" si="3"/>
        <v>3.87</v>
      </c>
      <c r="O24" s="71"/>
      <c r="P24" s="46" t="s">
        <v>11</v>
      </c>
      <c r="Q24" s="72"/>
      <c r="R24" s="40">
        <f t="shared" si="5"/>
        <v>3.87</v>
      </c>
      <c r="S24" s="73"/>
      <c r="T24" s="74"/>
    </row>
    <row r="25" spans="1:20" ht="12" customHeight="1" thickBot="1">
      <c r="A25" s="45" t="s">
        <v>25</v>
      </c>
      <c r="B25" s="35">
        <v>115</v>
      </c>
      <c r="C25" s="36"/>
      <c r="D25" s="81">
        <v>0</v>
      </c>
      <c r="E25" s="75"/>
      <c r="F25" s="33">
        <f t="shared" si="0"/>
        <v>115</v>
      </c>
      <c r="G25" s="69"/>
      <c r="H25" s="35">
        <v>487</v>
      </c>
      <c r="I25" s="36"/>
      <c r="J25" s="31">
        <v>0</v>
      </c>
      <c r="K25" s="75"/>
      <c r="L25" s="33">
        <f t="shared" si="2"/>
        <v>487</v>
      </c>
      <c r="M25" s="69"/>
      <c r="N25" s="70">
        <f t="shared" si="3"/>
        <v>4.234782608695652</v>
      </c>
      <c r="O25" s="76"/>
      <c r="P25" s="46" t="s">
        <v>11</v>
      </c>
      <c r="Q25" s="41"/>
      <c r="R25" s="40">
        <f t="shared" si="5"/>
        <v>4.234782608695652</v>
      </c>
      <c r="S25" s="77"/>
      <c r="T25" s="78"/>
    </row>
    <row r="26" spans="1:20" ht="12" customHeight="1">
      <c r="A26" s="10" t="s">
        <v>26</v>
      </c>
      <c r="B26" s="11">
        <f>SUM(B27:B34)</f>
        <v>2285</v>
      </c>
      <c r="C26" s="12"/>
      <c r="D26" s="13">
        <f>SUM(D27:D34)</f>
        <v>1335</v>
      </c>
      <c r="E26" s="14"/>
      <c r="F26" s="15">
        <f t="shared" si="0"/>
        <v>3620</v>
      </c>
      <c r="G26" s="16"/>
      <c r="H26" s="11">
        <f>SUM(H27:H34)</f>
        <v>8373</v>
      </c>
      <c r="I26" s="12"/>
      <c r="J26" s="13">
        <f>SUM(J27:J34)</f>
        <v>4112</v>
      </c>
      <c r="K26" s="14"/>
      <c r="L26" s="15">
        <f t="shared" si="2"/>
        <v>12485</v>
      </c>
      <c r="M26" s="16"/>
      <c r="N26" s="23">
        <f t="shared" si="3"/>
        <v>3.664332603938731</v>
      </c>
      <c r="O26" s="24"/>
      <c r="P26" s="25">
        <f aca="true" t="shared" si="6" ref="P26:P42">J26/D26</f>
        <v>3.0801498127340823</v>
      </c>
      <c r="Q26" s="24"/>
      <c r="R26" s="25">
        <f t="shared" si="5"/>
        <v>3.4488950276243093</v>
      </c>
      <c r="S26" s="26"/>
      <c r="T26" s="27"/>
    </row>
    <row r="27" spans="1:20" ht="12" customHeight="1">
      <c r="A27" s="45" t="s">
        <v>27</v>
      </c>
      <c r="B27" s="82">
        <v>120</v>
      </c>
      <c r="C27" s="30"/>
      <c r="D27" s="31">
        <v>120</v>
      </c>
      <c r="E27" s="32"/>
      <c r="F27" s="33">
        <f t="shared" si="0"/>
        <v>240</v>
      </c>
      <c r="G27" s="69"/>
      <c r="H27" s="35">
        <v>156</v>
      </c>
      <c r="I27" s="36"/>
      <c r="J27" s="83">
        <v>320</v>
      </c>
      <c r="K27" s="75"/>
      <c r="L27" s="33">
        <f t="shared" si="2"/>
        <v>476</v>
      </c>
      <c r="M27" s="69"/>
      <c r="N27" s="84">
        <f t="shared" si="3"/>
        <v>1.3</v>
      </c>
      <c r="O27" s="85"/>
      <c r="P27" s="40">
        <f t="shared" si="6"/>
        <v>2.6666666666666665</v>
      </c>
      <c r="Q27" s="41"/>
      <c r="R27" s="40">
        <f t="shared" si="5"/>
        <v>1.9833333333333334</v>
      </c>
      <c r="S27" s="77"/>
      <c r="T27" s="47">
        <v>38929</v>
      </c>
    </row>
    <row r="28" spans="1:20" ht="12" customHeight="1">
      <c r="A28" s="45" t="s">
        <v>28</v>
      </c>
      <c r="B28" s="82">
        <v>53</v>
      </c>
      <c r="C28" s="30"/>
      <c r="D28" s="31">
        <v>15</v>
      </c>
      <c r="E28" s="32"/>
      <c r="F28" s="33">
        <f t="shared" si="0"/>
        <v>68</v>
      </c>
      <c r="G28" s="69"/>
      <c r="H28" s="35">
        <v>81</v>
      </c>
      <c r="I28" s="36"/>
      <c r="J28" s="83">
        <v>11</v>
      </c>
      <c r="K28" s="75"/>
      <c r="L28" s="33">
        <f t="shared" si="2"/>
        <v>92</v>
      </c>
      <c r="M28" s="69"/>
      <c r="N28" s="84">
        <f t="shared" si="3"/>
        <v>1.528301886792453</v>
      </c>
      <c r="O28" s="85"/>
      <c r="P28" s="40">
        <f t="shared" si="6"/>
        <v>0.7333333333333333</v>
      </c>
      <c r="Q28" s="41"/>
      <c r="R28" s="40">
        <f t="shared" si="5"/>
        <v>1.3529411764705883</v>
      </c>
      <c r="S28" s="77"/>
      <c r="T28" s="78"/>
    </row>
    <row r="29" spans="1:20" ht="12" customHeight="1">
      <c r="A29" s="45" t="s">
        <v>29</v>
      </c>
      <c r="B29" s="82">
        <v>260</v>
      </c>
      <c r="C29" s="30"/>
      <c r="D29" s="31">
        <v>260</v>
      </c>
      <c r="E29" s="32"/>
      <c r="F29" s="33">
        <f t="shared" si="0"/>
        <v>520</v>
      </c>
      <c r="G29" s="69"/>
      <c r="H29" s="35">
        <v>3115</v>
      </c>
      <c r="I29" s="36"/>
      <c r="J29" s="83">
        <v>2332</v>
      </c>
      <c r="K29" s="75"/>
      <c r="L29" s="33">
        <f t="shared" si="2"/>
        <v>5447</v>
      </c>
      <c r="M29" s="69"/>
      <c r="N29" s="84">
        <f t="shared" si="3"/>
        <v>11.98076923076923</v>
      </c>
      <c r="O29" s="85"/>
      <c r="P29" s="40">
        <f t="shared" si="6"/>
        <v>8.96923076923077</v>
      </c>
      <c r="Q29" s="41"/>
      <c r="R29" s="40">
        <f t="shared" si="5"/>
        <v>10.475</v>
      </c>
      <c r="S29" s="77"/>
      <c r="T29" s="78"/>
    </row>
    <row r="30" spans="1:20" ht="12" customHeight="1">
      <c r="A30" s="45" t="s">
        <v>30</v>
      </c>
      <c r="B30" s="82">
        <v>200</v>
      </c>
      <c r="C30" s="30"/>
      <c r="D30" s="31">
        <v>260</v>
      </c>
      <c r="E30" s="32"/>
      <c r="F30" s="33">
        <f t="shared" si="0"/>
        <v>460</v>
      </c>
      <c r="G30" s="69"/>
      <c r="H30" s="35">
        <v>456</v>
      </c>
      <c r="I30" s="36"/>
      <c r="J30" s="83">
        <v>228</v>
      </c>
      <c r="K30" s="75"/>
      <c r="L30" s="33">
        <f t="shared" si="2"/>
        <v>684</v>
      </c>
      <c r="M30" s="69"/>
      <c r="N30" s="84">
        <f t="shared" si="3"/>
        <v>2.28</v>
      </c>
      <c r="O30" s="85"/>
      <c r="P30" s="40">
        <f t="shared" si="6"/>
        <v>0.8769230769230769</v>
      </c>
      <c r="Q30" s="41"/>
      <c r="R30" s="40">
        <f t="shared" si="5"/>
        <v>1.4869565217391305</v>
      </c>
      <c r="S30" s="77"/>
      <c r="T30" s="78"/>
    </row>
    <row r="31" spans="1:20" ht="12" customHeight="1">
      <c r="A31" s="45" t="s">
        <v>19</v>
      </c>
      <c r="B31" s="29">
        <v>680</v>
      </c>
      <c r="C31" s="30"/>
      <c r="D31" s="31">
        <v>120</v>
      </c>
      <c r="E31" s="32"/>
      <c r="F31" s="33">
        <f t="shared" si="0"/>
        <v>800</v>
      </c>
      <c r="G31" s="69"/>
      <c r="H31" s="35">
        <v>2761</v>
      </c>
      <c r="I31" s="36"/>
      <c r="J31" s="31">
        <v>249</v>
      </c>
      <c r="K31" s="75"/>
      <c r="L31" s="33">
        <f t="shared" si="2"/>
        <v>3010</v>
      </c>
      <c r="M31" s="69"/>
      <c r="N31" s="38">
        <f t="shared" si="3"/>
        <v>4.060294117647059</v>
      </c>
      <c r="O31" s="39"/>
      <c r="P31" s="40">
        <f t="shared" si="6"/>
        <v>2.075</v>
      </c>
      <c r="Q31" s="41"/>
      <c r="R31" s="40">
        <f t="shared" si="5"/>
        <v>3.7625</v>
      </c>
      <c r="S31" s="77"/>
      <c r="T31" s="78"/>
    </row>
    <row r="32" spans="1:20" ht="12" customHeight="1">
      <c r="A32" s="45" t="s">
        <v>31</v>
      </c>
      <c r="B32" s="29">
        <v>560</v>
      </c>
      <c r="C32" s="30"/>
      <c r="D32" s="31">
        <v>300</v>
      </c>
      <c r="E32" s="32"/>
      <c r="F32" s="33">
        <f t="shared" si="0"/>
        <v>860</v>
      </c>
      <c r="G32" s="69"/>
      <c r="H32" s="35">
        <v>1320</v>
      </c>
      <c r="I32" s="36"/>
      <c r="J32" s="31">
        <v>426</v>
      </c>
      <c r="K32" s="75"/>
      <c r="L32" s="33">
        <f t="shared" si="2"/>
        <v>1746</v>
      </c>
      <c r="M32" s="69"/>
      <c r="N32" s="38">
        <f t="shared" si="3"/>
        <v>2.357142857142857</v>
      </c>
      <c r="O32" s="39"/>
      <c r="P32" s="40">
        <f t="shared" si="6"/>
        <v>1.42</v>
      </c>
      <c r="Q32" s="41"/>
      <c r="R32" s="40">
        <f t="shared" si="5"/>
        <v>2.030232558139535</v>
      </c>
      <c r="S32" s="77"/>
      <c r="T32" s="47">
        <v>38934</v>
      </c>
    </row>
    <row r="33" spans="1:20" ht="12" customHeight="1">
      <c r="A33" s="45" t="s">
        <v>21</v>
      </c>
      <c r="B33" s="86">
        <v>302</v>
      </c>
      <c r="C33" s="87"/>
      <c r="D33" s="68">
        <v>200</v>
      </c>
      <c r="E33" s="65"/>
      <c r="F33" s="88">
        <f t="shared" si="0"/>
        <v>502</v>
      </c>
      <c r="G33" s="66"/>
      <c r="H33" s="67">
        <v>330</v>
      </c>
      <c r="I33" s="64"/>
      <c r="J33" s="68">
        <v>463</v>
      </c>
      <c r="K33" s="80"/>
      <c r="L33" s="88">
        <f t="shared" si="2"/>
        <v>793</v>
      </c>
      <c r="M33" s="66"/>
      <c r="N33" s="89">
        <f t="shared" si="3"/>
        <v>1.0927152317880795</v>
      </c>
      <c r="O33" s="90"/>
      <c r="P33" s="91">
        <f t="shared" si="6"/>
        <v>2.315</v>
      </c>
      <c r="Q33" s="72"/>
      <c r="R33" s="40">
        <f t="shared" si="5"/>
        <v>1.5796812749003983</v>
      </c>
      <c r="S33" s="77"/>
      <c r="T33" s="78"/>
    </row>
    <row r="34" spans="1:20" ht="12" customHeight="1" thickBot="1">
      <c r="A34" s="92" t="s">
        <v>32</v>
      </c>
      <c r="B34" s="93">
        <v>110</v>
      </c>
      <c r="C34" s="94"/>
      <c r="D34" s="62">
        <v>60</v>
      </c>
      <c r="E34" s="95"/>
      <c r="F34" s="96">
        <f t="shared" si="0"/>
        <v>170</v>
      </c>
      <c r="G34" s="97"/>
      <c r="H34" s="93">
        <v>154</v>
      </c>
      <c r="I34" s="94"/>
      <c r="J34" s="62">
        <v>83</v>
      </c>
      <c r="K34" s="98"/>
      <c r="L34" s="96">
        <f t="shared" si="2"/>
        <v>237</v>
      </c>
      <c r="M34" s="97"/>
      <c r="N34" s="99">
        <f t="shared" si="3"/>
        <v>1.4</v>
      </c>
      <c r="O34" s="100"/>
      <c r="P34" s="91">
        <f t="shared" si="6"/>
        <v>1.3833333333333333</v>
      </c>
      <c r="Q34" s="72"/>
      <c r="R34" s="40">
        <f t="shared" si="5"/>
        <v>1.3941176470588235</v>
      </c>
      <c r="S34" s="77"/>
      <c r="T34" s="47">
        <v>38926</v>
      </c>
    </row>
    <row r="35" spans="1:20" ht="12" customHeight="1">
      <c r="A35" s="10" t="s">
        <v>33</v>
      </c>
      <c r="B35" s="11">
        <f>SUM(B36:B39)</f>
        <v>1770</v>
      </c>
      <c r="C35" s="12"/>
      <c r="D35" s="13">
        <f>SUM(D36:D39)</f>
        <v>920</v>
      </c>
      <c r="E35" s="14"/>
      <c r="F35" s="15">
        <f t="shared" si="0"/>
        <v>2690</v>
      </c>
      <c r="G35" s="16"/>
      <c r="H35" s="11">
        <f>SUM(H36:H39)</f>
        <v>5249</v>
      </c>
      <c r="I35" s="12"/>
      <c r="J35" s="13">
        <f>SUM(J36:J39)</f>
        <v>1836</v>
      </c>
      <c r="K35" s="14"/>
      <c r="L35" s="15">
        <f t="shared" si="2"/>
        <v>7085</v>
      </c>
      <c r="M35" s="16"/>
      <c r="N35" s="23">
        <f t="shared" si="3"/>
        <v>2.965536723163842</v>
      </c>
      <c r="O35" s="24"/>
      <c r="P35" s="25">
        <f t="shared" si="6"/>
        <v>1.9956521739130435</v>
      </c>
      <c r="Q35" s="24"/>
      <c r="R35" s="25">
        <f t="shared" si="5"/>
        <v>2.633828996282528</v>
      </c>
      <c r="S35" s="26"/>
      <c r="T35" s="27"/>
    </row>
    <row r="36" spans="1:20" ht="12" customHeight="1">
      <c r="A36" s="79" t="s">
        <v>34</v>
      </c>
      <c r="B36" s="35">
        <v>650</v>
      </c>
      <c r="C36" s="36"/>
      <c r="D36" s="31">
        <v>450</v>
      </c>
      <c r="E36" s="32"/>
      <c r="F36" s="33">
        <f t="shared" si="0"/>
        <v>1100</v>
      </c>
      <c r="G36" s="69"/>
      <c r="H36" s="35">
        <v>588</v>
      </c>
      <c r="I36" s="36"/>
      <c r="J36" s="31">
        <v>304</v>
      </c>
      <c r="K36" s="32"/>
      <c r="L36" s="33">
        <f t="shared" si="2"/>
        <v>892</v>
      </c>
      <c r="M36" s="69"/>
      <c r="N36" s="70">
        <f t="shared" si="3"/>
        <v>0.9046153846153846</v>
      </c>
      <c r="O36" s="76"/>
      <c r="P36" s="40">
        <f t="shared" si="6"/>
        <v>0.6755555555555556</v>
      </c>
      <c r="Q36" s="41"/>
      <c r="R36" s="40">
        <f t="shared" si="5"/>
        <v>0.8109090909090909</v>
      </c>
      <c r="S36" s="77"/>
      <c r="T36" s="47">
        <v>38947</v>
      </c>
    </row>
    <row r="37" spans="1:20" ht="12" customHeight="1">
      <c r="A37" s="101" t="s">
        <v>19</v>
      </c>
      <c r="B37" s="35">
        <v>870</v>
      </c>
      <c r="C37" s="36"/>
      <c r="D37" s="31">
        <v>180</v>
      </c>
      <c r="E37" s="32"/>
      <c r="F37" s="33">
        <f t="shared" si="0"/>
        <v>1050</v>
      </c>
      <c r="G37" s="69"/>
      <c r="H37" s="35">
        <v>2623</v>
      </c>
      <c r="I37" s="36"/>
      <c r="J37" s="31">
        <v>420</v>
      </c>
      <c r="K37" s="32"/>
      <c r="L37" s="33">
        <f t="shared" si="2"/>
        <v>3043</v>
      </c>
      <c r="M37" s="69"/>
      <c r="N37" s="70">
        <f t="shared" si="3"/>
        <v>3.014942528735632</v>
      </c>
      <c r="O37" s="76"/>
      <c r="P37" s="40">
        <f t="shared" si="6"/>
        <v>2.3333333333333335</v>
      </c>
      <c r="Q37" s="41"/>
      <c r="R37" s="40">
        <f t="shared" si="5"/>
        <v>2.8980952380952383</v>
      </c>
      <c r="S37" s="77"/>
      <c r="T37" s="78"/>
    </row>
    <row r="38" spans="1:20" ht="12" customHeight="1">
      <c r="A38" s="45" t="s">
        <v>35</v>
      </c>
      <c r="B38" s="86">
        <v>170</v>
      </c>
      <c r="C38" s="87"/>
      <c r="D38" s="68">
        <v>230</v>
      </c>
      <c r="E38" s="65"/>
      <c r="F38" s="88">
        <f aca="true" t="shared" si="7" ref="F38:F69">B38+D38</f>
        <v>400</v>
      </c>
      <c r="G38" s="66"/>
      <c r="H38" s="86">
        <v>1773</v>
      </c>
      <c r="I38" s="87"/>
      <c r="J38" s="68">
        <v>944</v>
      </c>
      <c r="K38" s="65"/>
      <c r="L38" s="88">
        <f t="shared" si="2"/>
        <v>2717</v>
      </c>
      <c r="M38" s="66"/>
      <c r="N38" s="89">
        <f t="shared" si="3"/>
        <v>10.429411764705883</v>
      </c>
      <c r="O38" s="90"/>
      <c r="P38" s="91">
        <f t="shared" si="6"/>
        <v>4.104347826086957</v>
      </c>
      <c r="Q38" s="72"/>
      <c r="R38" s="40">
        <f t="shared" si="5"/>
        <v>6.7925</v>
      </c>
      <c r="S38" s="77"/>
      <c r="T38" s="78"/>
    </row>
    <row r="39" spans="1:20" ht="12" customHeight="1" thickBot="1">
      <c r="A39" s="92" t="s">
        <v>36</v>
      </c>
      <c r="B39" s="93">
        <v>80</v>
      </c>
      <c r="C39" s="94"/>
      <c r="D39" s="62">
        <v>60</v>
      </c>
      <c r="E39" s="95"/>
      <c r="F39" s="96">
        <f t="shared" si="7"/>
        <v>140</v>
      </c>
      <c r="G39" s="97"/>
      <c r="H39" s="93">
        <v>265</v>
      </c>
      <c r="I39" s="94"/>
      <c r="J39" s="62">
        <v>168</v>
      </c>
      <c r="K39" s="95"/>
      <c r="L39" s="96">
        <f t="shared" si="2"/>
        <v>433</v>
      </c>
      <c r="M39" s="97"/>
      <c r="N39" s="99">
        <f t="shared" si="3"/>
        <v>3.3125</v>
      </c>
      <c r="O39" s="100"/>
      <c r="P39" s="46">
        <f t="shared" si="6"/>
        <v>2.8</v>
      </c>
      <c r="Q39" s="72"/>
      <c r="R39" s="40">
        <f t="shared" si="5"/>
        <v>3.092857142857143</v>
      </c>
      <c r="S39" s="77"/>
      <c r="T39" s="78"/>
    </row>
    <row r="40" spans="1:20" ht="12" customHeight="1">
      <c r="A40" s="10" t="s">
        <v>37</v>
      </c>
      <c r="B40" s="11">
        <f>SUM(B41:B44)</f>
        <v>2350</v>
      </c>
      <c r="C40" s="12"/>
      <c r="D40" s="13">
        <f>SUM(D41:D44)</f>
        <v>2070</v>
      </c>
      <c r="E40" s="14"/>
      <c r="F40" s="15">
        <f t="shared" si="7"/>
        <v>4420</v>
      </c>
      <c r="G40" s="16"/>
      <c r="H40" s="17"/>
      <c r="I40" s="18"/>
      <c r="J40" s="102">
        <f>SUM(J41:J44)</f>
        <v>3445</v>
      </c>
      <c r="K40" s="103"/>
      <c r="L40" s="21"/>
      <c r="M40" s="22"/>
      <c r="N40" s="23"/>
      <c r="O40" s="104"/>
      <c r="P40" s="105">
        <f t="shared" si="6"/>
        <v>1.6642512077294687</v>
      </c>
      <c r="Q40" s="24"/>
      <c r="R40" s="25"/>
      <c r="S40" s="26"/>
      <c r="T40" s="27"/>
    </row>
    <row r="41" spans="1:20" ht="12" customHeight="1">
      <c r="A41" s="79" t="s">
        <v>38</v>
      </c>
      <c r="B41" s="35">
        <v>310</v>
      </c>
      <c r="C41" s="36"/>
      <c r="D41" s="31">
        <v>445</v>
      </c>
      <c r="E41" s="32"/>
      <c r="F41" s="33">
        <f t="shared" si="7"/>
        <v>755</v>
      </c>
      <c r="G41" s="69"/>
      <c r="H41" s="35">
        <v>395</v>
      </c>
      <c r="I41" s="36"/>
      <c r="J41" s="31">
        <v>814</v>
      </c>
      <c r="K41" s="75"/>
      <c r="L41" s="33">
        <f>H41+J41</f>
        <v>1209</v>
      </c>
      <c r="M41" s="69"/>
      <c r="N41" s="106">
        <f>H41/B41</f>
        <v>1.2741935483870968</v>
      </c>
      <c r="O41" s="107"/>
      <c r="P41" s="108">
        <f t="shared" si="6"/>
        <v>1.8292134831460674</v>
      </c>
      <c r="Q41" s="107"/>
      <c r="R41" s="109">
        <f>L41/F41</f>
        <v>1.6013245033112582</v>
      </c>
      <c r="S41" s="69"/>
      <c r="T41" s="78"/>
    </row>
    <row r="42" spans="1:20" ht="12" customHeight="1">
      <c r="A42" s="79" t="s">
        <v>30</v>
      </c>
      <c r="B42" s="35">
        <v>265</v>
      </c>
      <c r="C42" s="36"/>
      <c r="D42" s="31">
        <v>425</v>
      </c>
      <c r="E42" s="32"/>
      <c r="F42" s="33">
        <f t="shared" si="7"/>
        <v>690</v>
      </c>
      <c r="G42" s="69"/>
      <c r="H42" s="35">
        <v>313</v>
      </c>
      <c r="I42" s="36"/>
      <c r="J42" s="31">
        <v>777</v>
      </c>
      <c r="K42" s="75"/>
      <c r="L42" s="33">
        <f>H42+J42</f>
        <v>1090</v>
      </c>
      <c r="M42" s="69"/>
      <c r="N42" s="106">
        <f>H42/B42</f>
        <v>1.181132075471698</v>
      </c>
      <c r="O42" s="107"/>
      <c r="P42" s="108">
        <f t="shared" si="6"/>
        <v>1.828235294117647</v>
      </c>
      <c r="Q42" s="107"/>
      <c r="R42" s="109">
        <f>L42/F42</f>
        <v>1.5797101449275361</v>
      </c>
      <c r="S42" s="69"/>
      <c r="T42" s="78"/>
    </row>
    <row r="43" spans="1:20" ht="12" customHeight="1">
      <c r="A43" s="79" t="s">
        <v>39</v>
      </c>
      <c r="B43" s="35">
        <v>775</v>
      </c>
      <c r="C43" s="36"/>
      <c r="D43" s="31">
        <v>0</v>
      </c>
      <c r="E43" s="32"/>
      <c r="F43" s="33">
        <f t="shared" si="7"/>
        <v>775</v>
      </c>
      <c r="G43" s="69"/>
      <c r="H43" s="59"/>
      <c r="I43" s="60"/>
      <c r="J43" s="50">
        <v>0</v>
      </c>
      <c r="K43" s="110"/>
      <c r="L43" s="55"/>
      <c r="M43" s="56"/>
      <c r="N43" s="106"/>
      <c r="O43" s="107"/>
      <c r="P43" s="46" t="s">
        <v>11</v>
      </c>
      <c r="Q43" s="107"/>
      <c r="R43" s="109"/>
      <c r="S43" s="69"/>
      <c r="T43" s="57">
        <v>38883</v>
      </c>
    </row>
    <row r="44" spans="1:20" ht="12" customHeight="1" thickBot="1">
      <c r="A44" s="111" t="s">
        <v>21</v>
      </c>
      <c r="B44" s="93">
        <v>1000</v>
      </c>
      <c r="C44" s="94"/>
      <c r="D44" s="62">
        <v>1200</v>
      </c>
      <c r="E44" s="95"/>
      <c r="F44" s="96">
        <f t="shared" si="7"/>
        <v>2200</v>
      </c>
      <c r="G44" s="97"/>
      <c r="H44" s="93">
        <v>1290</v>
      </c>
      <c r="I44" s="94"/>
      <c r="J44" s="62">
        <v>1854</v>
      </c>
      <c r="K44" s="98"/>
      <c r="L44" s="33">
        <f>H44+J44</f>
        <v>3144</v>
      </c>
      <c r="M44" s="97"/>
      <c r="N44" s="112">
        <f aca="true" t="shared" si="8" ref="N44:N75">H44/B44</f>
        <v>1.29</v>
      </c>
      <c r="O44" s="113"/>
      <c r="P44" s="114">
        <f>J44/D44</f>
        <v>1.545</v>
      </c>
      <c r="Q44" s="113"/>
      <c r="R44" s="115">
        <f>L44/F44</f>
        <v>1.4290909090909092</v>
      </c>
      <c r="S44" s="97"/>
      <c r="T44" s="116"/>
    </row>
    <row r="45" spans="1:20" ht="12" customHeight="1">
      <c r="A45" s="10" t="s">
        <v>40</v>
      </c>
      <c r="B45" s="11">
        <f>SUM(B46:B48)</f>
        <v>550</v>
      </c>
      <c r="C45" s="12"/>
      <c r="D45" s="13">
        <f>SUM(D46:D48)</f>
        <v>420</v>
      </c>
      <c r="E45" s="14"/>
      <c r="F45" s="15">
        <f t="shared" si="7"/>
        <v>970</v>
      </c>
      <c r="G45" s="16"/>
      <c r="H45" s="11">
        <f>SUM(H46:H48)</f>
        <v>788</v>
      </c>
      <c r="I45" s="12"/>
      <c r="J45" s="19"/>
      <c r="K45" s="20"/>
      <c r="L45" s="21"/>
      <c r="M45" s="22"/>
      <c r="N45" s="23">
        <f t="shared" si="8"/>
        <v>1.4327272727272726</v>
      </c>
      <c r="O45" s="24"/>
      <c r="P45" s="25"/>
      <c r="Q45" s="24"/>
      <c r="R45" s="25"/>
      <c r="S45" s="26"/>
      <c r="T45" s="27"/>
    </row>
    <row r="46" spans="1:20" ht="12" customHeight="1">
      <c r="A46" s="79" t="s">
        <v>41</v>
      </c>
      <c r="B46" s="35">
        <v>20</v>
      </c>
      <c r="C46" s="36"/>
      <c r="D46" s="31">
        <v>20</v>
      </c>
      <c r="E46" s="117"/>
      <c r="F46" s="33">
        <f t="shared" si="7"/>
        <v>40</v>
      </c>
      <c r="G46" s="32"/>
      <c r="H46" s="35">
        <v>9</v>
      </c>
      <c r="I46" s="36"/>
      <c r="J46" s="31">
        <v>5</v>
      </c>
      <c r="K46" s="75"/>
      <c r="L46" s="33">
        <f>H46+J46</f>
        <v>14</v>
      </c>
      <c r="M46" s="69"/>
      <c r="N46" s="106">
        <f t="shared" si="8"/>
        <v>0.45</v>
      </c>
      <c r="O46" s="107"/>
      <c r="P46" s="108">
        <f>J46/D46</f>
        <v>0.25</v>
      </c>
      <c r="Q46" s="107"/>
      <c r="R46" s="109">
        <f>L46/F46</f>
        <v>0.35</v>
      </c>
      <c r="S46" s="69"/>
      <c r="T46" s="78"/>
    </row>
    <row r="47" spans="1:20" ht="12" customHeight="1">
      <c r="A47" s="79" t="s">
        <v>42</v>
      </c>
      <c r="B47" s="35">
        <v>280</v>
      </c>
      <c r="C47" s="36"/>
      <c r="D47" s="31">
        <v>200</v>
      </c>
      <c r="E47" s="117"/>
      <c r="F47" s="33">
        <f t="shared" si="7"/>
        <v>480</v>
      </c>
      <c r="G47" s="32"/>
      <c r="H47" s="35">
        <v>370</v>
      </c>
      <c r="I47" s="36"/>
      <c r="J47" s="53"/>
      <c r="K47" s="54"/>
      <c r="L47" s="55"/>
      <c r="M47" s="56"/>
      <c r="N47" s="106">
        <f t="shared" si="8"/>
        <v>1.3214285714285714</v>
      </c>
      <c r="O47" s="107"/>
      <c r="P47" s="108"/>
      <c r="Q47" s="107"/>
      <c r="R47" s="109"/>
      <c r="S47" s="69"/>
      <c r="T47" s="57">
        <v>38884</v>
      </c>
    </row>
    <row r="48" spans="1:20" ht="12" customHeight="1" thickBot="1">
      <c r="A48" s="118" t="s">
        <v>21</v>
      </c>
      <c r="B48" s="67">
        <v>250</v>
      </c>
      <c r="C48" s="64"/>
      <c r="D48" s="68">
        <v>200</v>
      </c>
      <c r="E48" s="119"/>
      <c r="F48" s="33">
        <f t="shared" si="7"/>
        <v>450</v>
      </c>
      <c r="G48" s="65"/>
      <c r="H48" s="67">
        <v>409</v>
      </c>
      <c r="I48" s="64"/>
      <c r="J48" s="53"/>
      <c r="K48" s="54"/>
      <c r="L48" s="55"/>
      <c r="M48" s="56"/>
      <c r="N48" s="106">
        <f t="shared" si="8"/>
        <v>1.636</v>
      </c>
      <c r="O48" s="113"/>
      <c r="P48" s="108"/>
      <c r="Q48" s="120"/>
      <c r="R48" s="109"/>
      <c r="S48" s="66"/>
      <c r="T48" s="121">
        <v>38884</v>
      </c>
    </row>
    <row r="49" spans="1:20" ht="12" customHeight="1" thickBot="1">
      <c r="A49" s="10" t="s">
        <v>43</v>
      </c>
      <c r="B49" s="11">
        <v>310</v>
      </c>
      <c r="C49" s="12"/>
      <c r="D49" s="13">
        <v>40</v>
      </c>
      <c r="E49" s="14"/>
      <c r="F49" s="15">
        <f t="shared" si="7"/>
        <v>350</v>
      </c>
      <c r="G49" s="16"/>
      <c r="H49" s="11">
        <v>655</v>
      </c>
      <c r="I49" s="12"/>
      <c r="J49" s="13">
        <v>98</v>
      </c>
      <c r="K49" s="14"/>
      <c r="L49" s="15">
        <f>H49+J49</f>
        <v>753</v>
      </c>
      <c r="M49" s="16"/>
      <c r="N49" s="23">
        <f t="shared" si="8"/>
        <v>2.1129032258064515</v>
      </c>
      <c r="O49" s="24"/>
      <c r="P49" s="25">
        <f>J49/D49</f>
        <v>2.45</v>
      </c>
      <c r="Q49" s="24"/>
      <c r="R49" s="25">
        <f>L49/F49</f>
        <v>2.1514285714285712</v>
      </c>
      <c r="S49" s="26"/>
      <c r="T49" s="27"/>
    </row>
    <row r="50" spans="1:20" ht="12" customHeight="1">
      <c r="A50" s="10" t="s">
        <v>44</v>
      </c>
      <c r="B50" s="11">
        <f>SUM(B51:B55)</f>
        <v>1520</v>
      </c>
      <c r="C50" s="12"/>
      <c r="D50" s="13">
        <f>SUM(D51:D55)</f>
        <v>940</v>
      </c>
      <c r="E50" s="14"/>
      <c r="F50" s="15">
        <f t="shared" si="7"/>
        <v>2460</v>
      </c>
      <c r="G50" s="16"/>
      <c r="H50" s="11">
        <f>SUM(H51:H55)</f>
        <v>7084</v>
      </c>
      <c r="I50" s="12"/>
      <c r="J50" s="19"/>
      <c r="K50" s="20"/>
      <c r="L50" s="21"/>
      <c r="M50" s="22"/>
      <c r="N50" s="23">
        <f t="shared" si="8"/>
        <v>4.660526315789474</v>
      </c>
      <c r="O50" s="24"/>
      <c r="P50" s="25"/>
      <c r="Q50" s="24"/>
      <c r="R50" s="25"/>
      <c r="S50" s="26"/>
      <c r="T50" s="27"/>
    </row>
    <row r="51" spans="1:20" ht="12" customHeight="1">
      <c r="A51" s="79" t="s">
        <v>34</v>
      </c>
      <c r="B51" s="35">
        <v>400</v>
      </c>
      <c r="C51" s="122"/>
      <c r="D51" s="32">
        <v>100</v>
      </c>
      <c r="E51" s="117"/>
      <c r="F51" s="33">
        <f t="shared" si="7"/>
        <v>500</v>
      </c>
      <c r="G51" s="69"/>
      <c r="H51" s="35">
        <v>1367</v>
      </c>
      <c r="I51" s="36"/>
      <c r="J51" s="31">
        <v>192</v>
      </c>
      <c r="K51" s="75"/>
      <c r="L51" s="33">
        <f>H51+J51</f>
        <v>1559</v>
      </c>
      <c r="M51" s="69"/>
      <c r="N51" s="106">
        <f t="shared" si="8"/>
        <v>3.4175</v>
      </c>
      <c r="O51" s="107"/>
      <c r="P51" s="108">
        <f>J51/D51</f>
        <v>1.92</v>
      </c>
      <c r="Q51" s="107"/>
      <c r="R51" s="109">
        <f>L51/F51</f>
        <v>3.118</v>
      </c>
      <c r="S51" s="69"/>
      <c r="T51" s="78"/>
    </row>
    <row r="52" spans="1:20" ht="12" customHeight="1">
      <c r="A52" s="79" t="s">
        <v>45</v>
      </c>
      <c r="B52" s="35">
        <v>150</v>
      </c>
      <c r="C52" s="122"/>
      <c r="D52" s="32">
        <v>80</v>
      </c>
      <c r="E52" s="117"/>
      <c r="F52" s="33">
        <f t="shared" si="7"/>
        <v>230</v>
      </c>
      <c r="G52" s="69"/>
      <c r="H52" s="35">
        <v>378</v>
      </c>
      <c r="I52" s="36"/>
      <c r="J52" s="53"/>
      <c r="K52" s="123"/>
      <c r="L52" s="55"/>
      <c r="M52" s="56"/>
      <c r="N52" s="106">
        <f t="shared" si="8"/>
        <v>2.52</v>
      </c>
      <c r="O52" s="107"/>
      <c r="P52" s="108"/>
      <c r="Q52" s="107"/>
      <c r="R52" s="109"/>
      <c r="S52" s="69"/>
      <c r="T52" s="57">
        <v>38960</v>
      </c>
    </row>
    <row r="53" spans="1:20" ht="12" customHeight="1">
      <c r="A53" s="101" t="s">
        <v>19</v>
      </c>
      <c r="B53" s="35">
        <v>420</v>
      </c>
      <c r="C53" s="122"/>
      <c r="D53" s="32">
        <v>160</v>
      </c>
      <c r="E53" s="117"/>
      <c r="F53" s="33">
        <f t="shared" si="7"/>
        <v>580</v>
      </c>
      <c r="G53" s="69"/>
      <c r="H53" s="35">
        <v>3188</v>
      </c>
      <c r="I53" s="36"/>
      <c r="J53" s="53"/>
      <c r="K53" s="123"/>
      <c r="L53" s="55"/>
      <c r="M53" s="56"/>
      <c r="N53" s="106">
        <f t="shared" si="8"/>
        <v>7.59047619047619</v>
      </c>
      <c r="O53" s="107"/>
      <c r="P53" s="108"/>
      <c r="Q53" s="107"/>
      <c r="R53" s="109"/>
      <c r="S53" s="66"/>
      <c r="T53" s="121">
        <v>38913</v>
      </c>
    </row>
    <row r="54" spans="1:20" ht="12" customHeight="1">
      <c r="A54" s="79" t="s">
        <v>46</v>
      </c>
      <c r="B54" s="35">
        <v>250</v>
      </c>
      <c r="C54" s="122"/>
      <c r="D54" s="32">
        <v>400</v>
      </c>
      <c r="E54" s="117"/>
      <c r="F54" s="33">
        <f t="shared" si="7"/>
        <v>650</v>
      </c>
      <c r="G54" s="69"/>
      <c r="H54" s="124">
        <v>1176</v>
      </c>
      <c r="I54" s="36"/>
      <c r="J54" s="83">
        <v>921</v>
      </c>
      <c r="K54" s="75"/>
      <c r="L54" s="33">
        <f aca="true" t="shared" si="9" ref="L54:L85">H54+J54</f>
        <v>2097</v>
      </c>
      <c r="M54" s="69"/>
      <c r="N54" s="106">
        <f t="shared" si="8"/>
        <v>4.704</v>
      </c>
      <c r="O54" s="107"/>
      <c r="P54" s="108">
        <f>J54/D54</f>
        <v>2.3025</v>
      </c>
      <c r="Q54" s="107"/>
      <c r="R54" s="109">
        <f aca="true" t="shared" si="10" ref="R54:R85">L54/F54</f>
        <v>3.226153846153846</v>
      </c>
      <c r="S54" s="77"/>
      <c r="T54" s="78"/>
    </row>
    <row r="55" spans="1:20" ht="12" customHeight="1" thickBot="1">
      <c r="A55" s="118" t="s">
        <v>21</v>
      </c>
      <c r="B55" s="67">
        <v>300</v>
      </c>
      <c r="C55" s="125"/>
      <c r="D55" s="65">
        <v>200</v>
      </c>
      <c r="E55" s="126"/>
      <c r="F55" s="33">
        <f t="shared" si="7"/>
        <v>500</v>
      </c>
      <c r="G55" s="69"/>
      <c r="H55" s="67">
        <v>975</v>
      </c>
      <c r="I55" s="64"/>
      <c r="J55" s="68">
        <v>310</v>
      </c>
      <c r="K55" s="80"/>
      <c r="L55" s="33">
        <f t="shared" si="9"/>
        <v>1285</v>
      </c>
      <c r="M55" s="69"/>
      <c r="N55" s="112">
        <f t="shared" si="8"/>
        <v>3.25</v>
      </c>
      <c r="O55" s="113"/>
      <c r="P55" s="108">
        <f>J55/D55</f>
        <v>1.55</v>
      </c>
      <c r="Q55" s="120"/>
      <c r="R55" s="109">
        <f t="shared" si="10"/>
        <v>2.57</v>
      </c>
      <c r="S55" s="77"/>
      <c r="T55" s="78"/>
    </row>
    <row r="56" spans="1:20" ht="12" customHeight="1">
      <c r="A56" s="10" t="s">
        <v>47</v>
      </c>
      <c r="B56" s="11">
        <f>SUM(B57:B63)</f>
        <v>3602</v>
      </c>
      <c r="C56" s="12"/>
      <c r="D56" s="13">
        <f>SUM(D57:D63)</f>
        <v>2925</v>
      </c>
      <c r="E56" s="14"/>
      <c r="F56" s="15">
        <f t="shared" si="7"/>
        <v>6527</v>
      </c>
      <c r="G56" s="16"/>
      <c r="H56" s="11">
        <f>SUM(H57:H63)</f>
        <v>9381</v>
      </c>
      <c r="I56" s="12"/>
      <c r="J56" s="13">
        <f>SUM(J57:J63)</f>
        <v>4275</v>
      </c>
      <c r="K56" s="14"/>
      <c r="L56" s="15">
        <f t="shared" si="9"/>
        <v>13656</v>
      </c>
      <c r="M56" s="16"/>
      <c r="N56" s="23">
        <f t="shared" si="8"/>
        <v>2.604386451971127</v>
      </c>
      <c r="O56" s="24"/>
      <c r="P56" s="25">
        <f>J56/D56</f>
        <v>1.4615384615384615</v>
      </c>
      <c r="Q56" s="24"/>
      <c r="R56" s="25">
        <f t="shared" si="10"/>
        <v>2.092232265972116</v>
      </c>
      <c r="S56" s="26"/>
      <c r="T56" s="27"/>
    </row>
    <row r="57" spans="1:20" ht="12" customHeight="1">
      <c r="A57" s="79" t="s">
        <v>34</v>
      </c>
      <c r="B57" s="29">
        <v>1250</v>
      </c>
      <c r="C57" s="30"/>
      <c r="D57" s="31">
        <v>950</v>
      </c>
      <c r="E57" s="32"/>
      <c r="F57" s="33">
        <f t="shared" si="7"/>
        <v>2200</v>
      </c>
      <c r="G57" s="69"/>
      <c r="H57" s="35">
        <v>1645</v>
      </c>
      <c r="I57" s="36"/>
      <c r="J57" s="31">
        <v>1270</v>
      </c>
      <c r="K57" s="32"/>
      <c r="L57" s="33">
        <f t="shared" si="9"/>
        <v>2915</v>
      </c>
      <c r="M57" s="69"/>
      <c r="N57" s="38">
        <f t="shared" si="8"/>
        <v>1.316</v>
      </c>
      <c r="O57" s="39"/>
      <c r="P57" s="40">
        <f>J57/D57</f>
        <v>1.3368421052631578</v>
      </c>
      <c r="Q57" s="41"/>
      <c r="R57" s="127">
        <f t="shared" si="10"/>
        <v>1.325</v>
      </c>
      <c r="S57" s="77"/>
      <c r="T57" s="78"/>
    </row>
    <row r="58" spans="1:20" ht="12" customHeight="1">
      <c r="A58" s="79" t="s">
        <v>42</v>
      </c>
      <c r="B58" s="29">
        <v>540</v>
      </c>
      <c r="C58" s="30"/>
      <c r="D58" s="31">
        <v>800</v>
      </c>
      <c r="E58" s="32"/>
      <c r="F58" s="33">
        <f t="shared" si="7"/>
        <v>1340</v>
      </c>
      <c r="G58" s="69"/>
      <c r="H58" s="35">
        <v>2532</v>
      </c>
      <c r="I58" s="36"/>
      <c r="J58" s="50">
        <v>976</v>
      </c>
      <c r="K58" s="51"/>
      <c r="L58" s="128">
        <f t="shared" si="9"/>
        <v>3508</v>
      </c>
      <c r="M58" s="52"/>
      <c r="N58" s="38">
        <f t="shared" si="8"/>
        <v>4.688888888888889</v>
      </c>
      <c r="O58" s="39"/>
      <c r="P58" s="40">
        <f>J58/D58</f>
        <v>1.22</v>
      </c>
      <c r="Q58" s="41"/>
      <c r="R58" s="127">
        <f t="shared" si="10"/>
        <v>2.617910447761194</v>
      </c>
      <c r="S58" s="77"/>
      <c r="T58" s="78"/>
    </row>
    <row r="59" spans="1:20" ht="12" customHeight="1">
      <c r="A59" s="79" t="s">
        <v>18</v>
      </c>
      <c r="B59" s="29">
        <v>200</v>
      </c>
      <c r="C59" s="30"/>
      <c r="D59" s="31">
        <v>0</v>
      </c>
      <c r="E59" s="32"/>
      <c r="F59" s="33">
        <f t="shared" si="7"/>
        <v>200</v>
      </c>
      <c r="G59" s="69"/>
      <c r="H59" s="35">
        <v>1411</v>
      </c>
      <c r="I59" s="36"/>
      <c r="J59" s="50">
        <v>0</v>
      </c>
      <c r="K59" s="51"/>
      <c r="L59" s="128">
        <f t="shared" si="9"/>
        <v>1411</v>
      </c>
      <c r="M59" s="52"/>
      <c r="N59" s="38">
        <f t="shared" si="8"/>
        <v>7.055</v>
      </c>
      <c r="O59" s="39"/>
      <c r="P59" s="46" t="s">
        <v>11</v>
      </c>
      <c r="Q59" s="41"/>
      <c r="R59" s="40">
        <f t="shared" si="10"/>
        <v>7.055</v>
      </c>
      <c r="S59" s="77"/>
      <c r="T59" s="78"/>
    </row>
    <row r="60" spans="1:20" ht="12" customHeight="1">
      <c r="A60" s="101" t="s">
        <v>48</v>
      </c>
      <c r="B60" s="29">
        <v>160</v>
      </c>
      <c r="C60" s="30"/>
      <c r="D60" s="31">
        <v>40</v>
      </c>
      <c r="E60" s="32"/>
      <c r="F60" s="33">
        <f t="shared" si="7"/>
        <v>200</v>
      </c>
      <c r="G60" s="69"/>
      <c r="H60" s="35">
        <v>496</v>
      </c>
      <c r="I60" s="36"/>
      <c r="J60" s="50">
        <v>22</v>
      </c>
      <c r="K60" s="51"/>
      <c r="L60" s="128">
        <f t="shared" si="9"/>
        <v>518</v>
      </c>
      <c r="M60" s="52"/>
      <c r="N60" s="38">
        <f t="shared" si="8"/>
        <v>3.1</v>
      </c>
      <c r="O60" s="39"/>
      <c r="P60" s="40">
        <f>J60/D60</f>
        <v>0.55</v>
      </c>
      <c r="Q60" s="41"/>
      <c r="R60" s="40">
        <f t="shared" si="10"/>
        <v>2.59</v>
      </c>
      <c r="S60" s="77"/>
      <c r="T60" s="47" t="s">
        <v>49</v>
      </c>
    </row>
    <row r="61" spans="1:20" ht="12" customHeight="1">
      <c r="A61" s="79" t="s">
        <v>50</v>
      </c>
      <c r="B61" s="29">
        <v>300</v>
      </c>
      <c r="C61" s="30"/>
      <c r="D61" s="31">
        <v>0</v>
      </c>
      <c r="E61" s="32"/>
      <c r="F61" s="33">
        <f t="shared" si="7"/>
        <v>300</v>
      </c>
      <c r="G61" s="69"/>
      <c r="H61" s="35">
        <v>536</v>
      </c>
      <c r="I61" s="36"/>
      <c r="J61" s="50">
        <v>0</v>
      </c>
      <c r="K61" s="51"/>
      <c r="L61" s="128">
        <f t="shared" si="9"/>
        <v>536</v>
      </c>
      <c r="M61" s="52"/>
      <c r="N61" s="38">
        <f t="shared" si="8"/>
        <v>1.7866666666666666</v>
      </c>
      <c r="O61" s="39"/>
      <c r="P61" s="46" t="s">
        <v>11</v>
      </c>
      <c r="Q61" s="41"/>
      <c r="R61" s="40">
        <f t="shared" si="10"/>
        <v>1.7866666666666666</v>
      </c>
      <c r="S61" s="77"/>
      <c r="T61" s="47">
        <v>38905</v>
      </c>
    </row>
    <row r="62" spans="1:20" ht="12" customHeight="1">
      <c r="A62" s="79" t="s">
        <v>51</v>
      </c>
      <c r="B62" s="29">
        <v>423</v>
      </c>
      <c r="C62" s="30"/>
      <c r="D62" s="31">
        <v>340</v>
      </c>
      <c r="E62" s="32"/>
      <c r="F62" s="33">
        <f t="shared" si="7"/>
        <v>763</v>
      </c>
      <c r="G62" s="69"/>
      <c r="H62" s="35">
        <v>1065</v>
      </c>
      <c r="I62" s="36"/>
      <c r="J62" s="31">
        <v>745</v>
      </c>
      <c r="K62" s="32"/>
      <c r="L62" s="33">
        <f t="shared" si="9"/>
        <v>1810</v>
      </c>
      <c r="M62" s="69"/>
      <c r="N62" s="38">
        <f t="shared" si="8"/>
        <v>2.517730496453901</v>
      </c>
      <c r="O62" s="39"/>
      <c r="P62" s="40">
        <f>J62/D62</f>
        <v>2.1911764705882355</v>
      </c>
      <c r="Q62" s="41"/>
      <c r="R62" s="40">
        <f t="shared" si="10"/>
        <v>2.3722149410222806</v>
      </c>
      <c r="S62" s="77"/>
      <c r="T62" s="78"/>
    </row>
    <row r="63" spans="1:20" ht="12" customHeight="1" thickBot="1">
      <c r="A63" s="129" t="s">
        <v>21</v>
      </c>
      <c r="B63" s="130">
        <v>729</v>
      </c>
      <c r="C63" s="131"/>
      <c r="D63" s="62">
        <v>795</v>
      </c>
      <c r="E63" s="95"/>
      <c r="F63" s="33">
        <f t="shared" si="7"/>
        <v>1524</v>
      </c>
      <c r="G63" s="97"/>
      <c r="H63" s="93">
        <v>1696</v>
      </c>
      <c r="I63" s="94"/>
      <c r="J63" s="62">
        <v>1262</v>
      </c>
      <c r="K63" s="95"/>
      <c r="L63" s="33">
        <f t="shared" si="9"/>
        <v>2958</v>
      </c>
      <c r="M63" s="97"/>
      <c r="N63" s="99">
        <f t="shared" si="8"/>
        <v>2.326474622770919</v>
      </c>
      <c r="O63" s="100"/>
      <c r="P63" s="132">
        <f>J63/D63</f>
        <v>1.5874213836477988</v>
      </c>
      <c r="Q63" s="133"/>
      <c r="R63" s="132">
        <f t="shared" si="10"/>
        <v>1.9409448818897639</v>
      </c>
      <c r="S63" s="134"/>
      <c r="T63" s="116"/>
    </row>
    <row r="64" spans="1:20" ht="12" customHeight="1">
      <c r="A64" s="10" t="s">
        <v>52</v>
      </c>
      <c r="B64" s="11">
        <f>SUM(B65:B69)</f>
        <v>1499</v>
      </c>
      <c r="C64" s="12"/>
      <c r="D64" s="13">
        <f>SUM(D65:D69)</f>
        <v>719</v>
      </c>
      <c r="E64" s="14"/>
      <c r="F64" s="15">
        <f t="shared" si="7"/>
        <v>2218</v>
      </c>
      <c r="G64" s="16"/>
      <c r="H64" s="11">
        <f>SUM(H65:H69)</f>
        <v>6052</v>
      </c>
      <c r="I64" s="12"/>
      <c r="J64" s="13">
        <f>SUM(J65:J69)</f>
        <v>3909</v>
      </c>
      <c r="K64" s="14"/>
      <c r="L64" s="15">
        <f t="shared" si="9"/>
        <v>9961</v>
      </c>
      <c r="M64" s="16"/>
      <c r="N64" s="23">
        <f t="shared" si="8"/>
        <v>4.037358238825884</v>
      </c>
      <c r="O64" s="24"/>
      <c r="P64" s="25">
        <f>J64/D64</f>
        <v>5.436717663421419</v>
      </c>
      <c r="Q64" s="24"/>
      <c r="R64" s="25">
        <f t="shared" si="10"/>
        <v>4.490982867448151</v>
      </c>
      <c r="S64" s="26"/>
      <c r="T64" s="27"/>
    </row>
    <row r="65" spans="1:20" ht="12" customHeight="1">
      <c r="A65" s="135" t="s">
        <v>38</v>
      </c>
      <c r="B65" s="136">
        <v>60</v>
      </c>
      <c r="C65" s="137"/>
      <c r="D65" s="138">
        <v>100</v>
      </c>
      <c r="E65" s="139"/>
      <c r="F65" s="33">
        <f t="shared" si="7"/>
        <v>160</v>
      </c>
      <c r="G65" s="139"/>
      <c r="H65" s="35">
        <v>47</v>
      </c>
      <c r="I65" s="30"/>
      <c r="J65" s="138">
        <v>64</v>
      </c>
      <c r="K65" s="139"/>
      <c r="L65" s="33">
        <f t="shared" si="9"/>
        <v>111</v>
      </c>
      <c r="M65" s="69"/>
      <c r="N65" s="140">
        <f t="shared" si="8"/>
        <v>0.7833333333333333</v>
      </c>
      <c r="O65" s="141"/>
      <c r="P65" s="142">
        <f>J65/D65</f>
        <v>0.64</v>
      </c>
      <c r="Q65" s="143"/>
      <c r="R65" s="142">
        <f t="shared" si="10"/>
        <v>0.69375</v>
      </c>
      <c r="S65" s="144"/>
      <c r="T65" s="145">
        <v>38940</v>
      </c>
    </row>
    <row r="66" spans="1:20" ht="12" customHeight="1">
      <c r="A66" s="79" t="s">
        <v>53</v>
      </c>
      <c r="B66" s="29">
        <v>220</v>
      </c>
      <c r="C66" s="30"/>
      <c r="D66" s="81">
        <v>250</v>
      </c>
      <c r="E66" s="146"/>
      <c r="F66" s="33">
        <f t="shared" si="7"/>
        <v>470</v>
      </c>
      <c r="G66" s="139"/>
      <c r="H66" s="35">
        <v>500</v>
      </c>
      <c r="I66" s="30"/>
      <c r="J66" s="81">
        <v>425</v>
      </c>
      <c r="K66" s="146"/>
      <c r="L66" s="33">
        <f t="shared" si="9"/>
        <v>925</v>
      </c>
      <c r="M66" s="69"/>
      <c r="N66" s="38">
        <f t="shared" si="8"/>
        <v>2.272727272727273</v>
      </c>
      <c r="O66" s="39"/>
      <c r="P66" s="127">
        <f>J66/D66</f>
        <v>1.7</v>
      </c>
      <c r="Q66" s="147"/>
      <c r="R66" s="142">
        <f t="shared" si="10"/>
        <v>1.9680851063829787</v>
      </c>
      <c r="S66" s="144"/>
      <c r="T66" s="148"/>
    </row>
    <row r="67" spans="1:20" ht="12" customHeight="1">
      <c r="A67" s="79" t="s">
        <v>18</v>
      </c>
      <c r="B67" s="29">
        <v>300</v>
      </c>
      <c r="C67" s="30"/>
      <c r="D67" s="81">
        <v>0</v>
      </c>
      <c r="E67" s="146"/>
      <c r="F67" s="33">
        <f t="shared" si="7"/>
        <v>300</v>
      </c>
      <c r="G67" s="139"/>
      <c r="H67" s="35">
        <v>1494</v>
      </c>
      <c r="I67" s="30"/>
      <c r="J67" s="81">
        <v>0</v>
      </c>
      <c r="K67" s="146"/>
      <c r="L67" s="33">
        <f t="shared" si="9"/>
        <v>1494</v>
      </c>
      <c r="M67" s="69"/>
      <c r="N67" s="38">
        <f t="shared" si="8"/>
        <v>4.98</v>
      </c>
      <c r="O67" s="39"/>
      <c r="P67" s="46" t="s">
        <v>11</v>
      </c>
      <c r="Q67" s="147"/>
      <c r="R67" s="142">
        <f t="shared" si="10"/>
        <v>4.98</v>
      </c>
      <c r="S67" s="144"/>
      <c r="T67" s="148"/>
    </row>
    <row r="68" spans="1:20" ht="12" customHeight="1">
      <c r="A68" s="79" t="s">
        <v>19</v>
      </c>
      <c r="B68" s="29">
        <v>440</v>
      </c>
      <c r="C68" s="30"/>
      <c r="D68" s="81">
        <v>110</v>
      </c>
      <c r="E68" s="146"/>
      <c r="F68" s="33">
        <f t="shared" si="7"/>
        <v>550</v>
      </c>
      <c r="G68" s="139"/>
      <c r="H68" s="35">
        <v>1989</v>
      </c>
      <c r="I68" s="30"/>
      <c r="J68" s="81">
        <v>308</v>
      </c>
      <c r="K68" s="146"/>
      <c r="L68" s="33">
        <f t="shared" si="9"/>
        <v>2297</v>
      </c>
      <c r="M68" s="69"/>
      <c r="N68" s="38">
        <f t="shared" si="8"/>
        <v>4.5204545454545455</v>
      </c>
      <c r="O68" s="39"/>
      <c r="P68" s="40">
        <f>J68/D68</f>
        <v>2.8</v>
      </c>
      <c r="Q68" s="147"/>
      <c r="R68" s="142">
        <f t="shared" si="10"/>
        <v>4.176363636363637</v>
      </c>
      <c r="S68" s="144"/>
      <c r="T68" s="148"/>
    </row>
    <row r="69" spans="1:20" ht="12" customHeight="1" thickBot="1">
      <c r="A69" s="118" t="s">
        <v>21</v>
      </c>
      <c r="B69" s="93">
        <v>479</v>
      </c>
      <c r="C69" s="94"/>
      <c r="D69" s="62">
        <v>259</v>
      </c>
      <c r="E69" s="149"/>
      <c r="F69" s="33">
        <f t="shared" si="7"/>
        <v>738</v>
      </c>
      <c r="G69" s="150"/>
      <c r="H69" s="67">
        <v>2022</v>
      </c>
      <c r="I69" s="64"/>
      <c r="J69" s="62">
        <v>3112</v>
      </c>
      <c r="K69" s="65"/>
      <c r="L69" s="33">
        <f t="shared" si="9"/>
        <v>5134</v>
      </c>
      <c r="M69" s="69"/>
      <c r="N69" s="99">
        <f t="shared" si="8"/>
        <v>4.221294363256785</v>
      </c>
      <c r="O69" s="100"/>
      <c r="P69" s="151">
        <f>J69/D69</f>
        <v>12.015444015444016</v>
      </c>
      <c r="Q69" s="152"/>
      <c r="R69" s="142">
        <f t="shared" si="10"/>
        <v>6.956639566395664</v>
      </c>
      <c r="S69" s="153"/>
      <c r="T69" s="154">
        <v>38913</v>
      </c>
    </row>
    <row r="70" spans="1:20" ht="12" customHeight="1">
      <c r="A70" s="10" t="s">
        <v>54</v>
      </c>
      <c r="B70" s="11">
        <f>SUM(B71:B77)</f>
        <v>6295</v>
      </c>
      <c r="C70" s="12"/>
      <c r="D70" s="13">
        <f>SUM(D71:D77)</f>
        <v>1060</v>
      </c>
      <c r="E70" s="14"/>
      <c r="F70" s="15">
        <f aca="true" t="shared" si="11" ref="F70:F101">B70+D70</f>
        <v>7355</v>
      </c>
      <c r="G70" s="16"/>
      <c r="H70" s="11">
        <f>SUM(H71:H77)</f>
        <v>9293</v>
      </c>
      <c r="I70" s="12"/>
      <c r="J70" s="13">
        <f>SUM(J71:J77)</f>
        <v>1322</v>
      </c>
      <c r="K70" s="14"/>
      <c r="L70" s="15">
        <f t="shared" si="9"/>
        <v>10615</v>
      </c>
      <c r="M70" s="16"/>
      <c r="N70" s="23">
        <f t="shared" si="8"/>
        <v>1.4762509928514693</v>
      </c>
      <c r="O70" s="24"/>
      <c r="P70" s="25">
        <f>J70/D70</f>
        <v>1.2471698113207548</v>
      </c>
      <c r="Q70" s="24"/>
      <c r="R70" s="25">
        <f t="shared" si="10"/>
        <v>1.443235893949694</v>
      </c>
      <c r="S70" s="26"/>
      <c r="T70" s="27"/>
    </row>
    <row r="71" spans="1:20" ht="12" customHeight="1">
      <c r="A71" s="79" t="s">
        <v>55</v>
      </c>
      <c r="B71" s="35">
        <v>530</v>
      </c>
      <c r="C71" s="36"/>
      <c r="D71" s="31">
        <v>0</v>
      </c>
      <c r="E71" s="32"/>
      <c r="F71" s="33">
        <f t="shared" si="11"/>
        <v>530</v>
      </c>
      <c r="G71" s="32"/>
      <c r="H71" s="35">
        <v>1181</v>
      </c>
      <c r="I71" s="36"/>
      <c r="J71" s="31">
        <v>0</v>
      </c>
      <c r="K71" s="117"/>
      <c r="L71" s="33">
        <f t="shared" si="9"/>
        <v>1181</v>
      </c>
      <c r="M71" s="69"/>
      <c r="N71" s="70">
        <f t="shared" si="8"/>
        <v>2.228301886792453</v>
      </c>
      <c r="O71" s="76"/>
      <c r="P71" s="46" t="s">
        <v>11</v>
      </c>
      <c r="Q71" s="41"/>
      <c r="R71" s="40">
        <f t="shared" si="10"/>
        <v>2.228301886792453</v>
      </c>
      <c r="S71" s="77"/>
      <c r="T71" s="78"/>
    </row>
    <row r="72" spans="1:20" ht="12" customHeight="1">
      <c r="A72" s="79" t="s">
        <v>56</v>
      </c>
      <c r="B72" s="35">
        <v>900</v>
      </c>
      <c r="C72" s="36"/>
      <c r="D72" s="31">
        <v>300</v>
      </c>
      <c r="E72" s="32"/>
      <c r="F72" s="33">
        <f t="shared" si="11"/>
        <v>1200</v>
      </c>
      <c r="G72" s="32"/>
      <c r="H72" s="35">
        <v>794</v>
      </c>
      <c r="I72" s="36"/>
      <c r="J72" s="31">
        <v>172</v>
      </c>
      <c r="K72" s="117"/>
      <c r="L72" s="33">
        <f t="shared" si="9"/>
        <v>966</v>
      </c>
      <c r="M72" s="69"/>
      <c r="N72" s="70">
        <f t="shared" si="8"/>
        <v>0.8822222222222222</v>
      </c>
      <c r="O72" s="76"/>
      <c r="P72" s="40">
        <f>J72/D72</f>
        <v>0.5733333333333334</v>
      </c>
      <c r="Q72" s="41"/>
      <c r="R72" s="40">
        <f t="shared" si="10"/>
        <v>0.805</v>
      </c>
      <c r="S72" s="77"/>
      <c r="T72" s="78"/>
    </row>
    <row r="73" spans="1:20" ht="12" customHeight="1">
      <c r="A73" s="101" t="s">
        <v>57</v>
      </c>
      <c r="B73" s="35">
        <v>800</v>
      </c>
      <c r="C73" s="36"/>
      <c r="D73" s="31">
        <v>400</v>
      </c>
      <c r="E73" s="32"/>
      <c r="F73" s="33">
        <f t="shared" si="11"/>
        <v>1200</v>
      </c>
      <c r="G73" s="32"/>
      <c r="H73" s="35">
        <v>2229</v>
      </c>
      <c r="I73" s="36"/>
      <c r="J73" s="31">
        <v>1049</v>
      </c>
      <c r="K73" s="117"/>
      <c r="L73" s="33">
        <f t="shared" si="9"/>
        <v>3278</v>
      </c>
      <c r="M73" s="69"/>
      <c r="N73" s="70">
        <f t="shared" si="8"/>
        <v>2.78625</v>
      </c>
      <c r="O73" s="76"/>
      <c r="P73" s="40">
        <f>J73/D73</f>
        <v>2.6225</v>
      </c>
      <c r="Q73" s="41"/>
      <c r="R73" s="40">
        <f t="shared" si="10"/>
        <v>2.7316666666666665</v>
      </c>
      <c r="S73" s="77"/>
      <c r="T73" s="78"/>
    </row>
    <row r="74" spans="1:20" ht="12" customHeight="1">
      <c r="A74" s="79" t="s">
        <v>58</v>
      </c>
      <c r="B74" s="35">
        <v>1320</v>
      </c>
      <c r="C74" s="36"/>
      <c r="D74" s="31">
        <v>0</v>
      </c>
      <c r="E74" s="32"/>
      <c r="F74" s="33">
        <f t="shared" si="11"/>
        <v>1320</v>
      </c>
      <c r="G74" s="32"/>
      <c r="H74" s="35">
        <v>1602</v>
      </c>
      <c r="I74" s="36"/>
      <c r="J74" s="31">
        <v>0</v>
      </c>
      <c r="K74" s="117"/>
      <c r="L74" s="33">
        <f t="shared" si="9"/>
        <v>1602</v>
      </c>
      <c r="M74" s="69"/>
      <c r="N74" s="70">
        <f t="shared" si="8"/>
        <v>1.2136363636363636</v>
      </c>
      <c r="O74" s="76"/>
      <c r="P74" s="46" t="s">
        <v>11</v>
      </c>
      <c r="Q74" s="41"/>
      <c r="R74" s="40">
        <f t="shared" si="10"/>
        <v>1.2136363636363636</v>
      </c>
      <c r="S74" s="77"/>
      <c r="T74" s="78"/>
    </row>
    <row r="75" spans="1:20" ht="12" customHeight="1">
      <c r="A75" s="79" t="s">
        <v>59</v>
      </c>
      <c r="B75" s="35">
        <v>1650</v>
      </c>
      <c r="C75" s="36"/>
      <c r="D75" s="31">
        <v>0</v>
      </c>
      <c r="E75" s="32"/>
      <c r="F75" s="33">
        <f t="shared" si="11"/>
        <v>1650</v>
      </c>
      <c r="G75" s="32"/>
      <c r="H75" s="35">
        <v>1602</v>
      </c>
      <c r="I75" s="36"/>
      <c r="J75" s="31">
        <v>0</v>
      </c>
      <c r="K75" s="117"/>
      <c r="L75" s="33">
        <f t="shared" si="9"/>
        <v>1602</v>
      </c>
      <c r="M75" s="69"/>
      <c r="N75" s="70">
        <f t="shared" si="8"/>
        <v>0.9709090909090909</v>
      </c>
      <c r="O75" s="76"/>
      <c r="P75" s="46" t="s">
        <v>11</v>
      </c>
      <c r="Q75" s="41"/>
      <c r="R75" s="40">
        <f t="shared" si="10"/>
        <v>0.9709090909090909</v>
      </c>
      <c r="S75" s="77"/>
      <c r="T75" s="78"/>
    </row>
    <row r="76" spans="1:20" ht="12" customHeight="1">
      <c r="A76" s="79" t="s">
        <v>60</v>
      </c>
      <c r="B76" s="35">
        <v>800</v>
      </c>
      <c r="C76" s="36"/>
      <c r="D76" s="31">
        <v>360</v>
      </c>
      <c r="E76" s="32"/>
      <c r="F76" s="33">
        <f t="shared" si="11"/>
        <v>1160</v>
      </c>
      <c r="G76" s="32"/>
      <c r="H76" s="35">
        <v>825</v>
      </c>
      <c r="I76" s="36"/>
      <c r="J76" s="31">
        <v>101</v>
      </c>
      <c r="K76" s="117"/>
      <c r="L76" s="33">
        <f t="shared" si="9"/>
        <v>926</v>
      </c>
      <c r="M76" s="69"/>
      <c r="N76" s="70">
        <f aca="true" t="shared" si="12" ref="N76:N107">H76/B76</f>
        <v>1.03125</v>
      </c>
      <c r="O76" s="76"/>
      <c r="P76" s="40">
        <f>J76/D76</f>
        <v>0.28055555555555556</v>
      </c>
      <c r="Q76" s="41"/>
      <c r="R76" s="40">
        <f t="shared" si="10"/>
        <v>0.7982758620689655</v>
      </c>
      <c r="S76" s="77"/>
      <c r="T76" s="78"/>
    </row>
    <row r="77" spans="1:20" ht="12" customHeight="1" thickBot="1">
      <c r="A77" s="129" t="s">
        <v>61</v>
      </c>
      <c r="B77" s="93">
        <v>295</v>
      </c>
      <c r="C77" s="94"/>
      <c r="D77" s="62">
        <v>0</v>
      </c>
      <c r="E77" s="95"/>
      <c r="F77" s="96">
        <f t="shared" si="11"/>
        <v>295</v>
      </c>
      <c r="G77" s="95"/>
      <c r="H77" s="93">
        <v>1060</v>
      </c>
      <c r="I77" s="94"/>
      <c r="J77" s="62">
        <v>0</v>
      </c>
      <c r="K77" s="155"/>
      <c r="L77" s="96">
        <f t="shared" si="9"/>
        <v>1060</v>
      </c>
      <c r="M77" s="97"/>
      <c r="N77" s="99">
        <f t="shared" si="12"/>
        <v>3.593220338983051</v>
      </c>
      <c r="O77" s="100"/>
      <c r="P77" s="46" t="s">
        <v>11</v>
      </c>
      <c r="Q77" s="133"/>
      <c r="R77" s="132">
        <f t="shared" si="10"/>
        <v>3.593220338983051</v>
      </c>
      <c r="S77" s="134"/>
      <c r="T77" s="116"/>
    </row>
    <row r="78" spans="1:20" ht="12" customHeight="1">
      <c r="A78" s="10" t="s">
        <v>62</v>
      </c>
      <c r="B78" s="11">
        <f>SUM(B79:B88)</f>
        <v>5483</v>
      </c>
      <c r="C78" s="12"/>
      <c r="D78" s="13">
        <f>SUM(D79:D88)</f>
        <v>1406</v>
      </c>
      <c r="E78" s="14"/>
      <c r="F78" s="15">
        <f t="shared" si="11"/>
        <v>6889</v>
      </c>
      <c r="G78" s="16"/>
      <c r="H78" s="11">
        <f>SUM(H79:H88)</f>
        <v>8082</v>
      </c>
      <c r="I78" s="12"/>
      <c r="J78" s="13">
        <f>SUM(J79:J88)</f>
        <v>2211</v>
      </c>
      <c r="K78" s="14"/>
      <c r="L78" s="15">
        <f t="shared" si="9"/>
        <v>10293</v>
      </c>
      <c r="M78" s="16"/>
      <c r="N78" s="23">
        <f t="shared" si="12"/>
        <v>1.4740105781506474</v>
      </c>
      <c r="O78" s="24"/>
      <c r="P78" s="25">
        <f>J78/D78</f>
        <v>1.5725462304409672</v>
      </c>
      <c r="Q78" s="24"/>
      <c r="R78" s="25">
        <f t="shared" si="10"/>
        <v>1.494121062563507</v>
      </c>
      <c r="S78" s="26"/>
      <c r="T78" s="27"/>
    </row>
    <row r="79" spans="1:20" ht="12" customHeight="1">
      <c r="A79" s="79" t="s">
        <v>63</v>
      </c>
      <c r="B79" s="35">
        <v>60</v>
      </c>
      <c r="C79" s="36"/>
      <c r="D79" s="31">
        <v>0</v>
      </c>
      <c r="E79" s="32"/>
      <c r="F79" s="33">
        <f t="shared" si="11"/>
        <v>60</v>
      </c>
      <c r="G79" s="32"/>
      <c r="H79" s="35">
        <v>89</v>
      </c>
      <c r="I79" s="36"/>
      <c r="J79" s="31">
        <v>0</v>
      </c>
      <c r="K79" s="36"/>
      <c r="L79" s="33">
        <f t="shared" si="9"/>
        <v>89</v>
      </c>
      <c r="M79" s="69"/>
      <c r="N79" s="70">
        <f t="shared" si="12"/>
        <v>1.4833333333333334</v>
      </c>
      <c r="O79" s="76"/>
      <c r="P79" s="231" t="s">
        <v>11</v>
      </c>
      <c r="Q79" s="41"/>
      <c r="R79" s="40">
        <f t="shared" si="10"/>
        <v>1.4833333333333334</v>
      </c>
      <c r="S79" s="77"/>
      <c r="T79" s="78"/>
    </row>
    <row r="80" spans="1:20" ht="12" customHeight="1">
      <c r="A80" s="79" t="s">
        <v>64</v>
      </c>
      <c r="B80" s="35">
        <v>320</v>
      </c>
      <c r="C80" s="36"/>
      <c r="D80" s="31">
        <v>141</v>
      </c>
      <c r="E80" s="32"/>
      <c r="F80" s="33">
        <f t="shared" si="11"/>
        <v>461</v>
      </c>
      <c r="G80" s="32"/>
      <c r="H80" s="35">
        <v>533</v>
      </c>
      <c r="I80" s="36"/>
      <c r="J80" s="31">
        <v>141</v>
      </c>
      <c r="K80" s="36"/>
      <c r="L80" s="33">
        <f t="shared" si="9"/>
        <v>674</v>
      </c>
      <c r="M80" s="69"/>
      <c r="N80" s="70">
        <f t="shared" si="12"/>
        <v>1.665625</v>
      </c>
      <c r="O80" s="76"/>
      <c r="P80" s="40">
        <f>J80/D80</f>
        <v>1</v>
      </c>
      <c r="Q80" s="41"/>
      <c r="R80" s="40">
        <f t="shared" si="10"/>
        <v>1.4620390455531453</v>
      </c>
      <c r="S80" s="77"/>
      <c r="T80" s="78"/>
    </row>
    <row r="81" spans="1:20" ht="12" customHeight="1">
      <c r="A81" s="101" t="s">
        <v>65</v>
      </c>
      <c r="B81" s="35">
        <v>1000</v>
      </c>
      <c r="C81" s="36"/>
      <c r="D81" s="31">
        <v>360</v>
      </c>
      <c r="E81" s="32"/>
      <c r="F81" s="33">
        <f t="shared" si="11"/>
        <v>1360</v>
      </c>
      <c r="G81" s="32"/>
      <c r="H81" s="35">
        <v>2490</v>
      </c>
      <c r="I81" s="36"/>
      <c r="J81" s="31">
        <v>883</v>
      </c>
      <c r="K81" s="36"/>
      <c r="L81" s="33">
        <f t="shared" si="9"/>
        <v>3373</v>
      </c>
      <c r="M81" s="69"/>
      <c r="N81" s="70">
        <f t="shared" si="12"/>
        <v>2.49</v>
      </c>
      <c r="O81" s="76"/>
      <c r="P81" s="40">
        <f>J81/D81</f>
        <v>2.452777777777778</v>
      </c>
      <c r="Q81" s="41"/>
      <c r="R81" s="40">
        <f t="shared" si="10"/>
        <v>2.4801470588235293</v>
      </c>
      <c r="S81" s="77"/>
      <c r="T81" s="78"/>
    </row>
    <row r="82" spans="1:20" ht="12" customHeight="1">
      <c r="A82" s="79" t="s">
        <v>66</v>
      </c>
      <c r="B82" s="35">
        <v>370</v>
      </c>
      <c r="C82" s="36"/>
      <c r="D82" s="31">
        <v>110</v>
      </c>
      <c r="E82" s="32"/>
      <c r="F82" s="33">
        <f t="shared" si="11"/>
        <v>480</v>
      </c>
      <c r="G82" s="32"/>
      <c r="H82" s="35">
        <v>205</v>
      </c>
      <c r="I82" s="36"/>
      <c r="J82" s="31">
        <v>146</v>
      </c>
      <c r="K82" s="36"/>
      <c r="L82" s="33">
        <f t="shared" si="9"/>
        <v>351</v>
      </c>
      <c r="M82" s="69"/>
      <c r="N82" s="70">
        <f t="shared" si="12"/>
        <v>0.5540540540540541</v>
      </c>
      <c r="O82" s="76"/>
      <c r="P82" s="40">
        <f>J82/D82</f>
        <v>1.3272727272727274</v>
      </c>
      <c r="Q82" s="41"/>
      <c r="R82" s="40">
        <f t="shared" si="10"/>
        <v>0.73125</v>
      </c>
      <c r="S82" s="77"/>
      <c r="T82" s="47">
        <v>38947</v>
      </c>
    </row>
    <row r="83" spans="1:20" ht="12" customHeight="1">
      <c r="A83" s="79" t="s">
        <v>56</v>
      </c>
      <c r="B83" s="35">
        <v>1165</v>
      </c>
      <c r="C83" s="36"/>
      <c r="D83" s="31">
        <v>445</v>
      </c>
      <c r="E83" s="32"/>
      <c r="F83" s="33">
        <f t="shared" si="11"/>
        <v>1610</v>
      </c>
      <c r="G83" s="32"/>
      <c r="H83" s="35">
        <v>1042</v>
      </c>
      <c r="I83" s="36"/>
      <c r="J83" s="31">
        <v>483</v>
      </c>
      <c r="K83" s="36"/>
      <c r="L83" s="33">
        <f t="shared" si="9"/>
        <v>1525</v>
      </c>
      <c r="M83" s="69"/>
      <c r="N83" s="70">
        <f t="shared" si="12"/>
        <v>0.894420600858369</v>
      </c>
      <c r="O83" s="76"/>
      <c r="P83" s="40">
        <f>J83/D83</f>
        <v>1.0853932584269663</v>
      </c>
      <c r="Q83" s="41"/>
      <c r="R83" s="40">
        <f t="shared" si="10"/>
        <v>0.9472049689440993</v>
      </c>
      <c r="S83" s="77"/>
      <c r="T83" s="47">
        <v>38939</v>
      </c>
    </row>
    <row r="84" spans="1:20" ht="12" customHeight="1">
      <c r="A84" s="79" t="s">
        <v>58</v>
      </c>
      <c r="B84" s="35">
        <v>510</v>
      </c>
      <c r="C84" s="36"/>
      <c r="D84" s="31">
        <v>0</v>
      </c>
      <c r="E84" s="32"/>
      <c r="F84" s="33">
        <f t="shared" si="11"/>
        <v>510</v>
      </c>
      <c r="G84" s="32"/>
      <c r="H84" s="35">
        <v>280</v>
      </c>
      <c r="I84" s="36"/>
      <c r="J84" s="31">
        <v>0</v>
      </c>
      <c r="K84" s="36"/>
      <c r="L84" s="33">
        <f t="shared" si="9"/>
        <v>280</v>
      </c>
      <c r="M84" s="69"/>
      <c r="N84" s="70">
        <f t="shared" si="12"/>
        <v>0.5490196078431373</v>
      </c>
      <c r="O84" s="76"/>
      <c r="P84" s="46" t="s">
        <v>11</v>
      </c>
      <c r="Q84" s="41"/>
      <c r="R84" s="40">
        <f t="shared" si="10"/>
        <v>0.5490196078431373</v>
      </c>
      <c r="S84" s="77"/>
      <c r="T84" s="156" t="s">
        <v>67</v>
      </c>
    </row>
    <row r="85" spans="1:20" ht="12" customHeight="1">
      <c r="A85" s="79" t="s">
        <v>59</v>
      </c>
      <c r="B85" s="35">
        <v>1300</v>
      </c>
      <c r="C85" s="36"/>
      <c r="D85" s="31">
        <v>150</v>
      </c>
      <c r="E85" s="32"/>
      <c r="F85" s="33">
        <f t="shared" si="11"/>
        <v>1450</v>
      </c>
      <c r="G85" s="32"/>
      <c r="H85" s="35">
        <v>1475</v>
      </c>
      <c r="I85" s="36"/>
      <c r="J85" s="31">
        <v>165</v>
      </c>
      <c r="K85" s="36"/>
      <c r="L85" s="33">
        <f t="shared" si="9"/>
        <v>1640</v>
      </c>
      <c r="M85" s="69"/>
      <c r="N85" s="70">
        <f t="shared" si="12"/>
        <v>1.1346153846153846</v>
      </c>
      <c r="O85" s="76"/>
      <c r="P85" s="40">
        <f>J85/D85</f>
        <v>1.1</v>
      </c>
      <c r="Q85" s="41"/>
      <c r="R85" s="40">
        <f t="shared" si="10"/>
        <v>1.1310344827586207</v>
      </c>
      <c r="S85" s="77"/>
      <c r="T85" s="47">
        <v>38926</v>
      </c>
    </row>
    <row r="86" spans="1:20" ht="12" customHeight="1">
      <c r="A86" s="79" t="s">
        <v>42</v>
      </c>
      <c r="B86" s="35">
        <v>200</v>
      </c>
      <c r="C86" s="36"/>
      <c r="D86" s="31">
        <v>50</v>
      </c>
      <c r="E86" s="32"/>
      <c r="F86" s="33">
        <f t="shared" si="11"/>
        <v>250</v>
      </c>
      <c r="G86" s="32"/>
      <c r="H86" s="35">
        <v>961</v>
      </c>
      <c r="I86" s="36"/>
      <c r="J86" s="31">
        <v>104</v>
      </c>
      <c r="K86" s="36"/>
      <c r="L86" s="33">
        <f aca="true" t="shared" si="13" ref="L86:L117">H86+J86</f>
        <v>1065</v>
      </c>
      <c r="M86" s="69"/>
      <c r="N86" s="70">
        <f t="shared" si="12"/>
        <v>4.805</v>
      </c>
      <c r="O86" s="76"/>
      <c r="P86" s="40">
        <f>J86/D86</f>
        <v>2.08</v>
      </c>
      <c r="Q86" s="41"/>
      <c r="R86" s="40">
        <f aca="true" t="shared" si="14" ref="R86:R117">L86/F86</f>
        <v>4.26</v>
      </c>
      <c r="S86" s="77"/>
      <c r="T86" s="78"/>
    </row>
    <row r="87" spans="1:20" ht="12" customHeight="1">
      <c r="A87" s="118" t="s">
        <v>68</v>
      </c>
      <c r="B87" s="67">
        <v>48</v>
      </c>
      <c r="C87" s="64"/>
      <c r="D87" s="68">
        <v>0</v>
      </c>
      <c r="E87" s="65"/>
      <c r="F87" s="88">
        <f t="shared" si="11"/>
        <v>48</v>
      </c>
      <c r="G87" s="65"/>
      <c r="H87" s="67">
        <v>326</v>
      </c>
      <c r="I87" s="64"/>
      <c r="J87" s="68">
        <v>0</v>
      </c>
      <c r="K87" s="64"/>
      <c r="L87" s="88">
        <f t="shared" si="13"/>
        <v>326</v>
      </c>
      <c r="M87" s="66"/>
      <c r="N87" s="157">
        <f t="shared" si="12"/>
        <v>6.791666666666667</v>
      </c>
      <c r="O87" s="71"/>
      <c r="P87" s="46" t="s">
        <v>11</v>
      </c>
      <c r="Q87" s="72"/>
      <c r="R87" s="40">
        <f t="shared" si="14"/>
        <v>6.791666666666667</v>
      </c>
      <c r="S87" s="73"/>
      <c r="T87" s="74"/>
    </row>
    <row r="88" spans="1:20" ht="12" customHeight="1" thickBot="1">
      <c r="A88" s="118" t="s">
        <v>69</v>
      </c>
      <c r="B88" s="93">
        <v>510</v>
      </c>
      <c r="C88" s="94"/>
      <c r="D88" s="62">
        <v>150</v>
      </c>
      <c r="E88" s="95"/>
      <c r="F88" s="96">
        <f t="shared" si="11"/>
        <v>660</v>
      </c>
      <c r="G88" s="95"/>
      <c r="H88" s="93">
        <v>681</v>
      </c>
      <c r="I88" s="94"/>
      <c r="J88" s="62">
        <v>289</v>
      </c>
      <c r="K88" s="94"/>
      <c r="L88" s="96">
        <f t="shared" si="13"/>
        <v>970</v>
      </c>
      <c r="M88" s="97"/>
      <c r="N88" s="99">
        <f t="shared" si="12"/>
        <v>1.3352941176470587</v>
      </c>
      <c r="O88" s="100"/>
      <c r="P88" s="40">
        <f>J88/D88</f>
        <v>1.9266666666666667</v>
      </c>
      <c r="Q88" s="72"/>
      <c r="R88" s="40">
        <f t="shared" si="14"/>
        <v>1.4696969696969697</v>
      </c>
      <c r="S88" s="73"/>
      <c r="T88" s="74"/>
    </row>
    <row r="89" spans="1:20" ht="12" customHeight="1">
      <c r="A89" s="10" t="s">
        <v>70</v>
      </c>
      <c r="B89" s="11">
        <f>SUM(B90:B97)</f>
        <v>3260</v>
      </c>
      <c r="C89" s="12"/>
      <c r="D89" s="13">
        <f>SUM(D90:D97)</f>
        <v>1050</v>
      </c>
      <c r="E89" s="14"/>
      <c r="F89" s="15">
        <f t="shared" si="11"/>
        <v>4310</v>
      </c>
      <c r="G89" s="16"/>
      <c r="H89" s="11">
        <f>SUM(H90:H97)</f>
        <v>5709</v>
      </c>
      <c r="I89" s="12"/>
      <c r="J89" s="13">
        <f>SUM(J90:J97)</f>
        <v>1981</v>
      </c>
      <c r="K89" s="14"/>
      <c r="L89" s="15">
        <f t="shared" si="13"/>
        <v>7690</v>
      </c>
      <c r="M89" s="16"/>
      <c r="N89" s="23">
        <f t="shared" si="12"/>
        <v>1.7512269938650307</v>
      </c>
      <c r="O89" s="24"/>
      <c r="P89" s="25">
        <f>J89/D89</f>
        <v>1.8866666666666667</v>
      </c>
      <c r="Q89" s="24"/>
      <c r="R89" s="25">
        <f t="shared" si="14"/>
        <v>1.7842227378190256</v>
      </c>
      <c r="S89" s="26"/>
      <c r="T89" s="27"/>
    </row>
    <row r="90" spans="1:20" ht="12" customHeight="1">
      <c r="A90" s="135" t="s">
        <v>34</v>
      </c>
      <c r="B90" s="136">
        <v>580</v>
      </c>
      <c r="C90" s="137"/>
      <c r="D90" s="138">
        <v>450</v>
      </c>
      <c r="E90" s="139"/>
      <c r="F90" s="33">
        <f t="shared" si="11"/>
        <v>1030</v>
      </c>
      <c r="G90" s="139"/>
      <c r="H90" s="136">
        <v>926</v>
      </c>
      <c r="I90" s="137"/>
      <c r="J90" s="138">
        <v>1100</v>
      </c>
      <c r="K90" s="139"/>
      <c r="L90" s="33">
        <f t="shared" si="13"/>
        <v>2026</v>
      </c>
      <c r="M90" s="139"/>
      <c r="N90" s="140">
        <f t="shared" si="12"/>
        <v>1.596551724137931</v>
      </c>
      <c r="O90" s="141"/>
      <c r="P90" s="40">
        <f>J90/D90</f>
        <v>2.4444444444444446</v>
      </c>
      <c r="Q90" s="143"/>
      <c r="R90" s="142">
        <f t="shared" si="14"/>
        <v>1.966990291262136</v>
      </c>
      <c r="S90" s="144"/>
      <c r="T90" s="145">
        <v>38960</v>
      </c>
    </row>
    <row r="91" spans="1:20" ht="12" customHeight="1">
      <c r="A91" s="79" t="s">
        <v>56</v>
      </c>
      <c r="B91" s="35">
        <v>500</v>
      </c>
      <c r="C91" s="36"/>
      <c r="D91" s="31">
        <v>100</v>
      </c>
      <c r="E91" s="146"/>
      <c r="F91" s="33">
        <f t="shared" si="11"/>
        <v>600</v>
      </c>
      <c r="G91" s="139"/>
      <c r="H91" s="35">
        <v>560</v>
      </c>
      <c r="I91" s="36"/>
      <c r="J91" s="31">
        <v>80</v>
      </c>
      <c r="K91" s="32"/>
      <c r="L91" s="33">
        <f t="shared" si="13"/>
        <v>640</v>
      </c>
      <c r="M91" s="69"/>
      <c r="N91" s="70">
        <f t="shared" si="12"/>
        <v>1.12</v>
      </c>
      <c r="O91" s="76"/>
      <c r="P91" s="40">
        <f>J91/D91</f>
        <v>0.8</v>
      </c>
      <c r="Q91" s="147"/>
      <c r="R91" s="142">
        <f t="shared" si="14"/>
        <v>1.0666666666666667</v>
      </c>
      <c r="S91" s="144"/>
      <c r="T91" s="145">
        <v>38960</v>
      </c>
    </row>
    <row r="92" spans="1:20" ht="12" customHeight="1">
      <c r="A92" s="79" t="s">
        <v>58</v>
      </c>
      <c r="B92" s="35">
        <v>350</v>
      </c>
      <c r="C92" s="36"/>
      <c r="D92" s="31">
        <v>90</v>
      </c>
      <c r="E92" s="146"/>
      <c r="F92" s="33">
        <f t="shared" si="11"/>
        <v>440</v>
      </c>
      <c r="G92" s="139"/>
      <c r="H92" s="35">
        <v>441</v>
      </c>
      <c r="I92" s="36"/>
      <c r="J92" s="31">
        <v>106</v>
      </c>
      <c r="K92" s="32"/>
      <c r="L92" s="33">
        <f t="shared" si="13"/>
        <v>547</v>
      </c>
      <c r="M92" s="69"/>
      <c r="N92" s="70">
        <f t="shared" si="12"/>
        <v>1.26</v>
      </c>
      <c r="O92" s="76"/>
      <c r="P92" s="40">
        <f>J92/D92</f>
        <v>1.1777777777777778</v>
      </c>
      <c r="Q92" s="147"/>
      <c r="R92" s="142">
        <f t="shared" si="14"/>
        <v>1.2431818181818182</v>
      </c>
      <c r="S92" s="144"/>
      <c r="T92" s="148"/>
    </row>
    <row r="93" spans="1:20" ht="12" customHeight="1">
      <c r="A93" s="79" t="s">
        <v>71</v>
      </c>
      <c r="B93" s="35">
        <v>570</v>
      </c>
      <c r="C93" s="36"/>
      <c r="D93" s="31">
        <v>0</v>
      </c>
      <c r="E93" s="146"/>
      <c r="F93" s="33">
        <f t="shared" si="11"/>
        <v>570</v>
      </c>
      <c r="G93" s="139"/>
      <c r="H93" s="35">
        <v>791</v>
      </c>
      <c r="I93" s="36"/>
      <c r="J93" s="31">
        <v>0</v>
      </c>
      <c r="K93" s="32"/>
      <c r="L93" s="33">
        <f t="shared" si="13"/>
        <v>791</v>
      </c>
      <c r="M93" s="69"/>
      <c r="N93" s="70">
        <f t="shared" si="12"/>
        <v>1.3877192982456141</v>
      </c>
      <c r="O93" s="76"/>
      <c r="P93" s="46" t="s">
        <v>11</v>
      </c>
      <c r="Q93" s="147"/>
      <c r="R93" s="142">
        <f t="shared" si="14"/>
        <v>1.3877192982456141</v>
      </c>
      <c r="S93" s="144"/>
      <c r="T93" s="145">
        <v>38949</v>
      </c>
    </row>
    <row r="94" spans="1:20" ht="12" customHeight="1">
      <c r="A94" s="101" t="s">
        <v>72</v>
      </c>
      <c r="B94" s="35">
        <v>575</v>
      </c>
      <c r="C94" s="36"/>
      <c r="D94" s="31">
        <v>215</v>
      </c>
      <c r="E94" s="146"/>
      <c r="F94" s="33">
        <f t="shared" si="11"/>
        <v>790</v>
      </c>
      <c r="G94" s="139"/>
      <c r="H94" s="35">
        <v>1582</v>
      </c>
      <c r="I94" s="36"/>
      <c r="J94" s="31">
        <v>426</v>
      </c>
      <c r="K94" s="32"/>
      <c r="L94" s="33">
        <f t="shared" si="13"/>
        <v>2008</v>
      </c>
      <c r="M94" s="69"/>
      <c r="N94" s="70">
        <f t="shared" si="12"/>
        <v>2.751304347826087</v>
      </c>
      <c r="O94" s="76"/>
      <c r="P94" s="40">
        <f>J94/D94</f>
        <v>1.9813953488372094</v>
      </c>
      <c r="Q94" s="147"/>
      <c r="R94" s="142">
        <f t="shared" si="14"/>
        <v>2.541772151898734</v>
      </c>
      <c r="S94" s="144"/>
      <c r="T94" s="148"/>
    </row>
    <row r="95" spans="1:20" ht="12" customHeight="1">
      <c r="A95" s="79" t="s">
        <v>73</v>
      </c>
      <c r="B95" s="35">
        <v>460</v>
      </c>
      <c r="C95" s="36"/>
      <c r="D95" s="31">
        <v>0</v>
      </c>
      <c r="E95" s="146"/>
      <c r="F95" s="33">
        <f t="shared" si="11"/>
        <v>460</v>
      </c>
      <c r="G95" s="139"/>
      <c r="H95" s="35">
        <v>926</v>
      </c>
      <c r="I95" s="36"/>
      <c r="J95" s="31">
        <v>0</v>
      </c>
      <c r="K95" s="32"/>
      <c r="L95" s="33">
        <f t="shared" si="13"/>
        <v>926</v>
      </c>
      <c r="M95" s="69"/>
      <c r="N95" s="70">
        <f t="shared" si="12"/>
        <v>2.0130434782608697</v>
      </c>
      <c r="O95" s="76"/>
      <c r="P95" s="46" t="s">
        <v>11</v>
      </c>
      <c r="Q95" s="147"/>
      <c r="R95" s="142">
        <f t="shared" si="14"/>
        <v>2.0130434782608697</v>
      </c>
      <c r="S95" s="144"/>
      <c r="T95" s="148"/>
    </row>
    <row r="96" spans="1:20" ht="12" customHeight="1">
      <c r="A96" s="118" t="s">
        <v>74</v>
      </c>
      <c r="B96" s="67">
        <v>210</v>
      </c>
      <c r="C96" s="64"/>
      <c r="D96" s="68">
        <v>180</v>
      </c>
      <c r="E96" s="65"/>
      <c r="F96" s="33">
        <f t="shared" si="11"/>
        <v>390</v>
      </c>
      <c r="G96" s="65"/>
      <c r="H96" s="67">
        <v>449</v>
      </c>
      <c r="I96" s="64"/>
      <c r="J96" s="68">
        <v>236</v>
      </c>
      <c r="K96" s="64"/>
      <c r="L96" s="88">
        <f t="shared" si="13"/>
        <v>685</v>
      </c>
      <c r="M96" s="66"/>
      <c r="N96" s="157">
        <f t="shared" si="12"/>
        <v>2.138095238095238</v>
      </c>
      <c r="O96" s="71"/>
      <c r="P96" s="46">
        <f aca="true" t="shared" si="15" ref="P96:P110">J96/D96</f>
        <v>1.3111111111111111</v>
      </c>
      <c r="Q96" s="72"/>
      <c r="R96" s="40">
        <f t="shared" si="14"/>
        <v>1.7564102564102564</v>
      </c>
      <c r="S96" s="73"/>
      <c r="T96" s="74"/>
    </row>
    <row r="97" spans="1:20" ht="12" customHeight="1" thickBot="1">
      <c r="A97" s="118" t="s">
        <v>75</v>
      </c>
      <c r="B97" s="93">
        <v>15</v>
      </c>
      <c r="C97" s="94"/>
      <c r="D97" s="62">
        <v>15</v>
      </c>
      <c r="E97" s="95"/>
      <c r="F97" s="33">
        <f t="shared" si="11"/>
        <v>30</v>
      </c>
      <c r="G97" s="95"/>
      <c r="H97" s="93">
        <v>34</v>
      </c>
      <c r="I97" s="94"/>
      <c r="J97" s="62">
        <v>33</v>
      </c>
      <c r="K97" s="94"/>
      <c r="L97" s="96">
        <f t="shared" si="13"/>
        <v>67</v>
      </c>
      <c r="M97" s="97"/>
      <c r="N97" s="99">
        <f t="shared" si="12"/>
        <v>2.2666666666666666</v>
      </c>
      <c r="O97" s="100"/>
      <c r="P97" s="40">
        <f t="shared" si="15"/>
        <v>2.2</v>
      </c>
      <c r="Q97" s="72"/>
      <c r="R97" s="40">
        <f t="shared" si="14"/>
        <v>2.2333333333333334</v>
      </c>
      <c r="S97" s="73"/>
      <c r="T97" s="74"/>
    </row>
    <row r="98" spans="1:20" ht="12" customHeight="1">
      <c r="A98" s="10" t="s">
        <v>76</v>
      </c>
      <c r="B98" s="11">
        <f>SUM(B99:B104)</f>
        <v>1550</v>
      </c>
      <c r="C98" s="12"/>
      <c r="D98" s="13">
        <f>SUM(D99:D104)</f>
        <v>850</v>
      </c>
      <c r="E98" s="14"/>
      <c r="F98" s="15">
        <f t="shared" si="11"/>
        <v>2400</v>
      </c>
      <c r="G98" s="16"/>
      <c r="H98" s="11">
        <f>SUM(H99:H104)</f>
        <v>2422</v>
      </c>
      <c r="I98" s="12"/>
      <c r="J98" s="13">
        <f>SUM(J99:J104)</f>
        <v>1141</v>
      </c>
      <c r="K98" s="14"/>
      <c r="L98" s="15">
        <f t="shared" si="13"/>
        <v>3563</v>
      </c>
      <c r="M98" s="16"/>
      <c r="N98" s="23">
        <f t="shared" si="12"/>
        <v>1.5625806451612902</v>
      </c>
      <c r="O98" s="24"/>
      <c r="P98" s="25">
        <f t="shared" si="15"/>
        <v>1.3423529411764705</v>
      </c>
      <c r="Q98" s="24"/>
      <c r="R98" s="25">
        <f t="shared" si="14"/>
        <v>1.4845833333333334</v>
      </c>
      <c r="S98" s="26"/>
      <c r="T98" s="27"/>
    </row>
    <row r="99" spans="1:20" ht="12" customHeight="1">
      <c r="A99" s="79" t="s">
        <v>77</v>
      </c>
      <c r="B99" s="35">
        <v>300</v>
      </c>
      <c r="C99" s="36"/>
      <c r="D99" s="31">
        <v>80</v>
      </c>
      <c r="E99" s="32"/>
      <c r="F99" s="33">
        <f t="shared" si="11"/>
        <v>380</v>
      </c>
      <c r="G99" s="32"/>
      <c r="H99" s="35">
        <v>141</v>
      </c>
      <c r="I99" s="36"/>
      <c r="J99" s="31">
        <v>35</v>
      </c>
      <c r="K99" s="75"/>
      <c r="L99" s="33">
        <f t="shared" si="13"/>
        <v>176</v>
      </c>
      <c r="M99" s="69"/>
      <c r="N99" s="70">
        <f t="shared" si="12"/>
        <v>0.47</v>
      </c>
      <c r="O99" s="76"/>
      <c r="P99" s="40">
        <f t="shared" si="15"/>
        <v>0.4375</v>
      </c>
      <c r="Q99" s="41"/>
      <c r="R99" s="40">
        <f t="shared" si="14"/>
        <v>0.4631578947368421</v>
      </c>
      <c r="S99" s="77"/>
      <c r="T99" s="47">
        <v>38929</v>
      </c>
    </row>
    <row r="100" spans="1:20" ht="12" customHeight="1">
      <c r="A100" s="101" t="s">
        <v>78</v>
      </c>
      <c r="B100" s="35">
        <v>440</v>
      </c>
      <c r="C100" s="36"/>
      <c r="D100" s="31">
        <v>120</v>
      </c>
      <c r="E100" s="32"/>
      <c r="F100" s="33">
        <f t="shared" si="11"/>
        <v>560</v>
      </c>
      <c r="G100" s="32"/>
      <c r="H100" s="35">
        <v>629</v>
      </c>
      <c r="I100" s="36"/>
      <c r="J100" s="31">
        <v>183</v>
      </c>
      <c r="K100" s="75"/>
      <c r="L100" s="33">
        <f t="shared" si="13"/>
        <v>812</v>
      </c>
      <c r="M100" s="69"/>
      <c r="N100" s="70">
        <f t="shared" si="12"/>
        <v>1.4295454545454545</v>
      </c>
      <c r="O100" s="76"/>
      <c r="P100" s="40">
        <f t="shared" si="15"/>
        <v>1.525</v>
      </c>
      <c r="Q100" s="41"/>
      <c r="R100" s="40">
        <f t="shared" si="14"/>
        <v>1.45</v>
      </c>
      <c r="S100" s="77"/>
      <c r="T100" s="47" t="s">
        <v>67</v>
      </c>
    </row>
    <row r="101" spans="1:20" ht="12" customHeight="1">
      <c r="A101" s="79" t="s">
        <v>79</v>
      </c>
      <c r="B101" s="35">
        <v>200</v>
      </c>
      <c r="C101" s="36"/>
      <c r="D101" s="31">
        <v>200</v>
      </c>
      <c r="E101" s="32"/>
      <c r="F101" s="33">
        <f t="shared" si="11"/>
        <v>400</v>
      </c>
      <c r="G101" s="32"/>
      <c r="H101" s="35">
        <v>77</v>
      </c>
      <c r="I101" s="36"/>
      <c r="J101" s="31">
        <v>28</v>
      </c>
      <c r="K101" s="75"/>
      <c r="L101" s="33">
        <f t="shared" si="13"/>
        <v>105</v>
      </c>
      <c r="M101" s="69"/>
      <c r="N101" s="70">
        <f t="shared" si="12"/>
        <v>0.385</v>
      </c>
      <c r="O101" s="76"/>
      <c r="P101" s="40">
        <f t="shared" si="15"/>
        <v>0.14</v>
      </c>
      <c r="Q101" s="41"/>
      <c r="R101" s="40">
        <f t="shared" si="14"/>
        <v>0.2625</v>
      </c>
      <c r="S101" s="77"/>
      <c r="T101" s="47">
        <v>38929</v>
      </c>
    </row>
    <row r="102" spans="1:20" ht="12" customHeight="1">
      <c r="A102" s="101" t="s">
        <v>80</v>
      </c>
      <c r="B102" s="35">
        <v>400</v>
      </c>
      <c r="C102" s="36"/>
      <c r="D102" s="31">
        <v>200</v>
      </c>
      <c r="E102" s="32"/>
      <c r="F102" s="33">
        <f aca="true" t="shared" si="16" ref="F102:F133">B102+D102</f>
        <v>600</v>
      </c>
      <c r="G102" s="32"/>
      <c r="H102" s="35">
        <v>1180</v>
      </c>
      <c r="I102" s="36"/>
      <c r="J102" s="31">
        <v>697</v>
      </c>
      <c r="K102" s="75"/>
      <c r="L102" s="33">
        <f t="shared" si="13"/>
        <v>1877</v>
      </c>
      <c r="M102" s="69"/>
      <c r="N102" s="70">
        <f t="shared" si="12"/>
        <v>2.95</v>
      </c>
      <c r="O102" s="76"/>
      <c r="P102" s="40">
        <f t="shared" si="15"/>
        <v>3.485</v>
      </c>
      <c r="Q102" s="41"/>
      <c r="R102" s="40">
        <f t="shared" si="14"/>
        <v>3.1283333333333334</v>
      </c>
      <c r="S102" s="77"/>
      <c r="T102" s="78"/>
    </row>
    <row r="103" spans="1:20" ht="12" customHeight="1">
      <c r="A103" s="45" t="s">
        <v>81</v>
      </c>
      <c r="B103" s="29">
        <v>110</v>
      </c>
      <c r="C103" s="30"/>
      <c r="D103" s="81">
        <v>100</v>
      </c>
      <c r="E103" s="146"/>
      <c r="F103" s="158">
        <f t="shared" si="16"/>
        <v>210</v>
      </c>
      <c r="G103" s="146"/>
      <c r="H103" s="48">
        <v>224</v>
      </c>
      <c r="I103" s="159"/>
      <c r="J103" s="160">
        <v>128</v>
      </c>
      <c r="K103" s="161"/>
      <c r="L103" s="128">
        <f t="shared" si="13"/>
        <v>352</v>
      </c>
      <c r="M103" s="52"/>
      <c r="N103" s="38">
        <f t="shared" si="12"/>
        <v>2.036363636363636</v>
      </c>
      <c r="O103" s="39"/>
      <c r="P103" s="127">
        <f t="shared" si="15"/>
        <v>1.28</v>
      </c>
      <c r="Q103" s="147"/>
      <c r="R103" s="40">
        <f t="shared" si="14"/>
        <v>1.6761904761904762</v>
      </c>
      <c r="S103" s="162"/>
      <c r="T103" s="163"/>
    </row>
    <row r="104" spans="1:20" ht="12" customHeight="1" thickBot="1">
      <c r="A104" s="129" t="s">
        <v>82</v>
      </c>
      <c r="B104" s="93">
        <v>100</v>
      </c>
      <c r="C104" s="94"/>
      <c r="D104" s="62">
        <v>150</v>
      </c>
      <c r="E104" s="65"/>
      <c r="F104" s="33">
        <f t="shared" si="16"/>
        <v>250</v>
      </c>
      <c r="G104" s="65"/>
      <c r="H104" s="48">
        <v>171</v>
      </c>
      <c r="I104" s="159"/>
      <c r="J104" s="160">
        <v>70</v>
      </c>
      <c r="K104" s="161"/>
      <c r="L104" s="128">
        <f t="shared" si="13"/>
        <v>241</v>
      </c>
      <c r="M104" s="52"/>
      <c r="N104" s="99">
        <f t="shared" si="12"/>
        <v>1.71</v>
      </c>
      <c r="O104" s="100"/>
      <c r="P104" s="132">
        <f t="shared" si="15"/>
        <v>0.4666666666666667</v>
      </c>
      <c r="Q104" s="72"/>
      <c r="R104" s="40">
        <f t="shared" si="14"/>
        <v>0.964</v>
      </c>
      <c r="S104" s="73"/>
      <c r="T104" s="74"/>
    </row>
    <row r="105" spans="1:20" ht="12" customHeight="1">
      <c r="A105" s="10" t="s">
        <v>83</v>
      </c>
      <c r="B105" s="11">
        <f>SUM(B106:B111)</f>
        <v>3510</v>
      </c>
      <c r="C105" s="12"/>
      <c r="D105" s="13">
        <f>SUM(D106:D111)</f>
        <v>920</v>
      </c>
      <c r="E105" s="14"/>
      <c r="F105" s="15">
        <f t="shared" si="16"/>
        <v>4430</v>
      </c>
      <c r="G105" s="16"/>
      <c r="H105" s="11">
        <f>SUM(H106:H111)</f>
        <v>9987</v>
      </c>
      <c r="I105" s="12"/>
      <c r="J105" s="13">
        <f>SUM(J106:J111)</f>
        <v>1892</v>
      </c>
      <c r="K105" s="14"/>
      <c r="L105" s="15">
        <f t="shared" si="13"/>
        <v>11879</v>
      </c>
      <c r="M105" s="16"/>
      <c r="N105" s="23">
        <f t="shared" si="12"/>
        <v>2.8452991452991454</v>
      </c>
      <c r="O105" s="24"/>
      <c r="P105" s="25">
        <f t="shared" si="15"/>
        <v>2.0565217391304347</v>
      </c>
      <c r="Q105" s="24"/>
      <c r="R105" s="25">
        <f t="shared" si="14"/>
        <v>2.681489841986456</v>
      </c>
      <c r="S105" s="26"/>
      <c r="T105" s="27"/>
    </row>
    <row r="106" spans="1:20" ht="12" customHeight="1">
      <c r="A106" s="79" t="s">
        <v>84</v>
      </c>
      <c r="B106" s="35">
        <v>750</v>
      </c>
      <c r="C106" s="36"/>
      <c r="D106" s="31">
        <v>220</v>
      </c>
      <c r="E106" s="32"/>
      <c r="F106" s="33">
        <f t="shared" si="16"/>
        <v>970</v>
      </c>
      <c r="G106" s="32"/>
      <c r="H106" s="35">
        <v>2415</v>
      </c>
      <c r="I106" s="36"/>
      <c r="J106" s="31">
        <v>376</v>
      </c>
      <c r="K106" s="32"/>
      <c r="L106" s="33">
        <f t="shared" si="13"/>
        <v>2791</v>
      </c>
      <c r="M106" s="69"/>
      <c r="N106" s="70">
        <f t="shared" si="12"/>
        <v>3.22</v>
      </c>
      <c r="O106" s="76"/>
      <c r="P106" s="40">
        <f t="shared" si="15"/>
        <v>1.709090909090909</v>
      </c>
      <c r="Q106" s="41"/>
      <c r="R106" s="40">
        <f t="shared" si="14"/>
        <v>2.877319587628866</v>
      </c>
      <c r="S106" s="77"/>
      <c r="T106" s="78"/>
    </row>
    <row r="107" spans="1:20" ht="12" customHeight="1">
      <c r="A107" s="79" t="s">
        <v>85</v>
      </c>
      <c r="B107" s="35">
        <v>800</v>
      </c>
      <c r="C107" s="36"/>
      <c r="D107" s="31">
        <v>160</v>
      </c>
      <c r="E107" s="32"/>
      <c r="F107" s="33">
        <f t="shared" si="16"/>
        <v>960</v>
      </c>
      <c r="G107" s="32"/>
      <c r="H107" s="35">
        <v>2754</v>
      </c>
      <c r="I107" s="36"/>
      <c r="J107" s="31">
        <v>453</v>
      </c>
      <c r="K107" s="32"/>
      <c r="L107" s="33">
        <f t="shared" si="13"/>
        <v>3207</v>
      </c>
      <c r="M107" s="69"/>
      <c r="N107" s="70">
        <f t="shared" si="12"/>
        <v>3.4425</v>
      </c>
      <c r="O107" s="76"/>
      <c r="P107" s="40">
        <f t="shared" si="15"/>
        <v>2.83125</v>
      </c>
      <c r="Q107" s="41"/>
      <c r="R107" s="40">
        <f t="shared" si="14"/>
        <v>3.340625</v>
      </c>
      <c r="S107" s="77"/>
      <c r="T107" s="78"/>
    </row>
    <row r="108" spans="1:20" ht="12" customHeight="1">
      <c r="A108" s="79" t="s">
        <v>86</v>
      </c>
      <c r="B108" s="35">
        <v>750</v>
      </c>
      <c r="C108" s="36"/>
      <c r="D108" s="31">
        <v>220</v>
      </c>
      <c r="E108" s="32"/>
      <c r="F108" s="33">
        <f t="shared" si="16"/>
        <v>970</v>
      </c>
      <c r="G108" s="32"/>
      <c r="H108" s="35">
        <v>1325</v>
      </c>
      <c r="I108" s="36"/>
      <c r="J108" s="31">
        <v>509</v>
      </c>
      <c r="K108" s="32"/>
      <c r="L108" s="33">
        <f t="shared" si="13"/>
        <v>1834</v>
      </c>
      <c r="M108" s="69"/>
      <c r="N108" s="70">
        <f aca="true" t="shared" si="17" ref="N108:N133">H108/B108</f>
        <v>1.7666666666666666</v>
      </c>
      <c r="O108" s="76"/>
      <c r="P108" s="40">
        <f t="shared" si="15"/>
        <v>2.3136363636363635</v>
      </c>
      <c r="Q108" s="41"/>
      <c r="R108" s="40">
        <f t="shared" si="14"/>
        <v>1.890721649484536</v>
      </c>
      <c r="S108" s="77"/>
      <c r="T108" s="78"/>
    </row>
    <row r="109" spans="1:20" ht="12" customHeight="1">
      <c r="A109" s="79" t="s">
        <v>87</v>
      </c>
      <c r="B109" s="35">
        <v>310</v>
      </c>
      <c r="C109" s="36"/>
      <c r="D109" s="31">
        <v>160</v>
      </c>
      <c r="E109" s="32"/>
      <c r="F109" s="33">
        <f t="shared" si="16"/>
        <v>470</v>
      </c>
      <c r="G109" s="32"/>
      <c r="H109" s="35">
        <v>831</v>
      </c>
      <c r="I109" s="36"/>
      <c r="J109" s="31">
        <v>170</v>
      </c>
      <c r="K109" s="32"/>
      <c r="L109" s="33">
        <f t="shared" si="13"/>
        <v>1001</v>
      </c>
      <c r="M109" s="69"/>
      <c r="N109" s="70">
        <f t="shared" si="17"/>
        <v>2.6806451612903226</v>
      </c>
      <c r="O109" s="76"/>
      <c r="P109" s="40">
        <f t="shared" si="15"/>
        <v>1.0625</v>
      </c>
      <c r="Q109" s="41"/>
      <c r="R109" s="40">
        <f t="shared" si="14"/>
        <v>2.129787234042553</v>
      </c>
      <c r="S109" s="77"/>
      <c r="T109" s="78"/>
    </row>
    <row r="110" spans="1:20" ht="12" customHeight="1">
      <c r="A110" s="79" t="s">
        <v>88</v>
      </c>
      <c r="B110" s="35">
        <v>750</v>
      </c>
      <c r="C110" s="36"/>
      <c r="D110" s="31">
        <v>160</v>
      </c>
      <c r="E110" s="32"/>
      <c r="F110" s="33">
        <f t="shared" si="16"/>
        <v>910</v>
      </c>
      <c r="G110" s="32"/>
      <c r="H110" s="35">
        <v>2182</v>
      </c>
      <c r="I110" s="36"/>
      <c r="J110" s="31">
        <v>384</v>
      </c>
      <c r="K110" s="32"/>
      <c r="L110" s="33">
        <f t="shared" si="13"/>
        <v>2566</v>
      </c>
      <c r="M110" s="69"/>
      <c r="N110" s="70">
        <f t="shared" si="17"/>
        <v>2.9093333333333335</v>
      </c>
      <c r="O110" s="76"/>
      <c r="P110" s="40">
        <f t="shared" si="15"/>
        <v>2.4</v>
      </c>
      <c r="Q110" s="41"/>
      <c r="R110" s="40">
        <f t="shared" si="14"/>
        <v>2.81978021978022</v>
      </c>
      <c r="S110" s="77"/>
      <c r="T110" s="78"/>
    </row>
    <row r="111" spans="1:20" ht="12" customHeight="1" thickBot="1">
      <c r="A111" s="118" t="s">
        <v>89</v>
      </c>
      <c r="B111" s="130">
        <v>150</v>
      </c>
      <c r="C111" s="131"/>
      <c r="D111" s="164">
        <v>0</v>
      </c>
      <c r="E111" s="149"/>
      <c r="F111" s="33">
        <f t="shared" si="16"/>
        <v>150</v>
      </c>
      <c r="G111" s="65"/>
      <c r="H111" s="67">
        <v>480</v>
      </c>
      <c r="I111" s="87"/>
      <c r="J111" s="164">
        <v>0</v>
      </c>
      <c r="K111" s="149"/>
      <c r="L111" s="33">
        <f t="shared" si="13"/>
        <v>480</v>
      </c>
      <c r="M111" s="69"/>
      <c r="N111" s="165">
        <f t="shared" si="17"/>
        <v>3.2</v>
      </c>
      <c r="O111" s="166"/>
      <c r="P111" s="46" t="s">
        <v>11</v>
      </c>
      <c r="Q111" s="152"/>
      <c r="R111" s="91">
        <f t="shared" si="14"/>
        <v>3.2</v>
      </c>
      <c r="S111" s="73"/>
      <c r="T111" s="74"/>
    </row>
    <row r="112" spans="1:20" ht="12" customHeight="1">
      <c r="A112" s="10" t="s">
        <v>90</v>
      </c>
      <c r="B112" s="11">
        <f>SUM(B113:B118)</f>
        <v>1820</v>
      </c>
      <c r="C112" s="12"/>
      <c r="D112" s="13">
        <f>SUM(D113:D118)</f>
        <v>910</v>
      </c>
      <c r="E112" s="14"/>
      <c r="F112" s="15">
        <f t="shared" si="16"/>
        <v>2730</v>
      </c>
      <c r="G112" s="16"/>
      <c r="H112" s="11">
        <f>SUM(H113:H118)</f>
        <v>5823</v>
      </c>
      <c r="I112" s="12"/>
      <c r="J112" s="13">
        <f>SUM(J113:J118)</f>
        <v>1720</v>
      </c>
      <c r="K112" s="12"/>
      <c r="L112" s="13">
        <f t="shared" si="13"/>
        <v>7543</v>
      </c>
      <c r="M112" s="16"/>
      <c r="N112" s="23">
        <f t="shared" si="17"/>
        <v>3.1994505494505496</v>
      </c>
      <c r="O112" s="24"/>
      <c r="P112" s="25">
        <f aca="true" t="shared" si="18" ref="P112:P123">J112/D112</f>
        <v>1.89010989010989</v>
      </c>
      <c r="Q112" s="24"/>
      <c r="R112" s="25">
        <f t="shared" si="14"/>
        <v>2.763003663003663</v>
      </c>
      <c r="S112" s="26"/>
      <c r="T112" s="27"/>
    </row>
    <row r="113" spans="1:20" ht="12" customHeight="1">
      <c r="A113" s="79" t="s">
        <v>91</v>
      </c>
      <c r="B113" s="35">
        <v>180</v>
      </c>
      <c r="C113" s="36"/>
      <c r="D113" s="31">
        <v>100</v>
      </c>
      <c r="E113" s="167"/>
      <c r="F113" s="128">
        <f t="shared" si="16"/>
        <v>280</v>
      </c>
      <c r="G113" s="167"/>
      <c r="H113" s="168">
        <v>261</v>
      </c>
      <c r="I113" s="159"/>
      <c r="J113" s="50">
        <v>85</v>
      </c>
      <c r="K113" s="110"/>
      <c r="L113" s="128">
        <f t="shared" si="13"/>
        <v>346</v>
      </c>
      <c r="M113" s="169"/>
      <c r="N113" s="70">
        <f t="shared" si="17"/>
        <v>1.45</v>
      </c>
      <c r="O113" s="76"/>
      <c r="P113" s="40">
        <f t="shared" si="18"/>
        <v>0.85</v>
      </c>
      <c r="Q113" s="147"/>
      <c r="R113" s="127">
        <f t="shared" si="14"/>
        <v>1.2357142857142858</v>
      </c>
      <c r="S113" s="162"/>
      <c r="T113" s="163"/>
    </row>
    <row r="114" spans="1:20" ht="12" customHeight="1">
      <c r="A114" s="101" t="s">
        <v>92</v>
      </c>
      <c r="B114" s="35">
        <v>360</v>
      </c>
      <c r="C114" s="36"/>
      <c r="D114" s="31">
        <v>150</v>
      </c>
      <c r="E114" s="167"/>
      <c r="F114" s="128">
        <f t="shared" si="16"/>
        <v>510</v>
      </c>
      <c r="G114" s="167"/>
      <c r="H114" s="168">
        <v>2466</v>
      </c>
      <c r="I114" s="159"/>
      <c r="J114" s="50">
        <v>771</v>
      </c>
      <c r="K114" s="110"/>
      <c r="L114" s="128">
        <f t="shared" si="13"/>
        <v>3237</v>
      </c>
      <c r="M114" s="169"/>
      <c r="N114" s="70">
        <f t="shared" si="17"/>
        <v>6.85</v>
      </c>
      <c r="O114" s="76"/>
      <c r="P114" s="40">
        <f t="shared" si="18"/>
        <v>5.14</v>
      </c>
      <c r="Q114" s="147"/>
      <c r="R114" s="127">
        <f t="shared" si="14"/>
        <v>6.347058823529411</v>
      </c>
      <c r="S114" s="162"/>
      <c r="T114" s="163"/>
    </row>
    <row r="115" spans="1:20" ht="12" customHeight="1">
      <c r="A115" s="79" t="s">
        <v>93</v>
      </c>
      <c r="B115" s="35">
        <v>480</v>
      </c>
      <c r="C115" s="36"/>
      <c r="D115" s="31">
        <v>300</v>
      </c>
      <c r="E115" s="167"/>
      <c r="F115" s="128">
        <f t="shared" si="16"/>
        <v>780</v>
      </c>
      <c r="G115" s="167"/>
      <c r="H115" s="48">
        <v>1167</v>
      </c>
      <c r="I115" s="49"/>
      <c r="J115" s="50">
        <v>213</v>
      </c>
      <c r="K115" s="110"/>
      <c r="L115" s="128">
        <f t="shared" si="13"/>
        <v>1380</v>
      </c>
      <c r="M115" s="169"/>
      <c r="N115" s="70">
        <f t="shared" si="17"/>
        <v>2.43125</v>
      </c>
      <c r="O115" s="76"/>
      <c r="P115" s="40">
        <f t="shared" si="18"/>
        <v>0.71</v>
      </c>
      <c r="Q115" s="147"/>
      <c r="R115" s="127">
        <f t="shared" si="14"/>
        <v>1.7692307692307692</v>
      </c>
      <c r="S115" s="162"/>
      <c r="T115" s="145">
        <v>38944</v>
      </c>
    </row>
    <row r="116" spans="1:20" ht="12" customHeight="1">
      <c r="A116" s="79" t="s">
        <v>94</v>
      </c>
      <c r="B116" s="35">
        <v>260</v>
      </c>
      <c r="C116" s="36"/>
      <c r="D116" s="31">
        <v>140</v>
      </c>
      <c r="E116" s="167"/>
      <c r="F116" s="128">
        <f t="shared" si="16"/>
        <v>400</v>
      </c>
      <c r="G116" s="167"/>
      <c r="H116" s="48">
        <v>362</v>
      </c>
      <c r="I116" s="159"/>
      <c r="J116" s="160">
        <v>129</v>
      </c>
      <c r="K116" s="161"/>
      <c r="L116" s="128">
        <f t="shared" si="13"/>
        <v>491</v>
      </c>
      <c r="M116" s="52"/>
      <c r="N116" s="70">
        <f t="shared" si="17"/>
        <v>1.3923076923076922</v>
      </c>
      <c r="O116" s="76"/>
      <c r="P116" s="40">
        <f t="shared" si="18"/>
        <v>0.9214285714285714</v>
      </c>
      <c r="Q116" s="147"/>
      <c r="R116" s="127">
        <f t="shared" si="14"/>
        <v>1.2275</v>
      </c>
      <c r="S116" s="162"/>
      <c r="T116" s="145">
        <v>38898</v>
      </c>
    </row>
    <row r="117" spans="1:20" ht="12" customHeight="1">
      <c r="A117" s="79" t="s">
        <v>95</v>
      </c>
      <c r="B117" s="35">
        <v>260</v>
      </c>
      <c r="C117" s="36"/>
      <c r="D117" s="31">
        <v>60</v>
      </c>
      <c r="E117" s="167"/>
      <c r="F117" s="33">
        <f t="shared" si="16"/>
        <v>320</v>
      </c>
      <c r="G117" s="167"/>
      <c r="H117" s="35">
        <v>440</v>
      </c>
      <c r="I117" s="36"/>
      <c r="J117" s="31">
        <v>95</v>
      </c>
      <c r="K117" s="75"/>
      <c r="L117" s="33">
        <f t="shared" si="13"/>
        <v>535</v>
      </c>
      <c r="M117" s="170"/>
      <c r="N117" s="70">
        <f t="shared" si="17"/>
        <v>1.6923076923076923</v>
      </c>
      <c r="O117" s="71"/>
      <c r="P117" s="40">
        <f t="shared" si="18"/>
        <v>1.5833333333333333</v>
      </c>
      <c r="Q117" s="152"/>
      <c r="R117" s="127">
        <f t="shared" si="14"/>
        <v>1.671875</v>
      </c>
      <c r="S117" s="171"/>
      <c r="T117" s="172"/>
    </row>
    <row r="118" spans="1:20" s="180" customFormat="1" ht="12" customHeight="1" thickBot="1">
      <c r="A118" s="129" t="s">
        <v>96</v>
      </c>
      <c r="B118" s="93">
        <v>280</v>
      </c>
      <c r="C118" s="94"/>
      <c r="D118" s="62">
        <v>160</v>
      </c>
      <c r="E118" s="98"/>
      <c r="F118" s="33">
        <f t="shared" si="16"/>
        <v>440</v>
      </c>
      <c r="G118" s="98"/>
      <c r="H118" s="93">
        <v>1127</v>
      </c>
      <c r="I118" s="94"/>
      <c r="J118" s="62">
        <v>427</v>
      </c>
      <c r="K118" s="98"/>
      <c r="L118" s="33">
        <f aca="true" t="shared" si="19" ref="L118:L133">H118+J118</f>
        <v>1554</v>
      </c>
      <c r="M118" s="173"/>
      <c r="N118" s="174">
        <f t="shared" si="17"/>
        <v>4.025</v>
      </c>
      <c r="O118" s="175"/>
      <c r="P118" s="176">
        <f t="shared" si="18"/>
        <v>2.66875</v>
      </c>
      <c r="Q118" s="175"/>
      <c r="R118" s="177">
        <f aca="true" t="shared" si="20" ref="R118:R133">L118/F118</f>
        <v>3.5318181818181817</v>
      </c>
      <c r="S118" s="178"/>
      <c r="T118" s="179"/>
    </row>
    <row r="119" spans="1:20" ht="12" customHeight="1">
      <c r="A119" s="10" t="s">
        <v>97</v>
      </c>
      <c r="B119" s="11">
        <f>SUM(B120:B124)</f>
        <v>1330</v>
      </c>
      <c r="C119" s="12"/>
      <c r="D119" s="13">
        <f>SUM(D120:D124)</f>
        <v>635</v>
      </c>
      <c r="E119" s="14"/>
      <c r="F119" s="15">
        <f t="shared" si="16"/>
        <v>1965</v>
      </c>
      <c r="G119" s="16"/>
      <c r="H119" s="11">
        <f>SUM(H120:H124)</f>
        <v>2151</v>
      </c>
      <c r="I119" s="12"/>
      <c r="J119" s="13">
        <f>SUM(J120:J124)</f>
        <v>680</v>
      </c>
      <c r="K119" s="14"/>
      <c r="L119" s="15">
        <f t="shared" si="19"/>
        <v>2831</v>
      </c>
      <c r="M119" s="16"/>
      <c r="N119" s="23">
        <f t="shared" si="17"/>
        <v>1.6172932330827068</v>
      </c>
      <c r="O119" s="24"/>
      <c r="P119" s="25">
        <f t="shared" si="18"/>
        <v>1.0708661417322836</v>
      </c>
      <c r="Q119" s="24"/>
      <c r="R119" s="25">
        <f t="shared" si="20"/>
        <v>1.4407124681933843</v>
      </c>
      <c r="S119" s="26"/>
      <c r="T119" s="27"/>
    </row>
    <row r="120" spans="1:20" ht="12" customHeight="1">
      <c r="A120" s="118" t="s">
        <v>63</v>
      </c>
      <c r="B120" s="35">
        <v>90</v>
      </c>
      <c r="C120" s="36"/>
      <c r="D120" s="31">
        <v>60</v>
      </c>
      <c r="E120" s="36"/>
      <c r="F120" s="33">
        <f t="shared" si="16"/>
        <v>150</v>
      </c>
      <c r="G120" s="75"/>
      <c r="H120" s="35">
        <v>92</v>
      </c>
      <c r="I120" s="36"/>
      <c r="J120" s="31">
        <v>62</v>
      </c>
      <c r="K120" s="75"/>
      <c r="L120" s="33">
        <f t="shared" si="19"/>
        <v>154</v>
      </c>
      <c r="M120" s="170"/>
      <c r="N120" s="106">
        <f t="shared" si="17"/>
        <v>1.0222222222222221</v>
      </c>
      <c r="O120" s="107"/>
      <c r="P120" s="108">
        <f t="shared" si="18"/>
        <v>1.0333333333333334</v>
      </c>
      <c r="Q120" s="107"/>
      <c r="R120" s="109">
        <f t="shared" si="20"/>
        <v>1.0266666666666666</v>
      </c>
      <c r="S120" s="69"/>
      <c r="T120" s="78"/>
    </row>
    <row r="121" spans="1:20" ht="12" customHeight="1">
      <c r="A121" s="118" t="s">
        <v>98</v>
      </c>
      <c r="B121" s="35">
        <v>260</v>
      </c>
      <c r="C121" s="36"/>
      <c r="D121" s="31">
        <v>80</v>
      </c>
      <c r="E121" s="36"/>
      <c r="F121" s="33">
        <f t="shared" si="16"/>
        <v>340</v>
      </c>
      <c r="G121" s="75"/>
      <c r="H121" s="35">
        <v>379</v>
      </c>
      <c r="I121" s="36"/>
      <c r="J121" s="31">
        <v>110</v>
      </c>
      <c r="K121" s="75"/>
      <c r="L121" s="33">
        <f t="shared" si="19"/>
        <v>489</v>
      </c>
      <c r="M121" s="170"/>
      <c r="N121" s="106">
        <f t="shared" si="17"/>
        <v>1.4576923076923076</v>
      </c>
      <c r="O121" s="107"/>
      <c r="P121" s="108">
        <f t="shared" si="18"/>
        <v>1.375</v>
      </c>
      <c r="Q121" s="107"/>
      <c r="R121" s="109">
        <f t="shared" si="20"/>
        <v>1.438235294117647</v>
      </c>
      <c r="S121" s="69"/>
      <c r="T121" s="47">
        <v>38928</v>
      </c>
    </row>
    <row r="122" spans="1:20" ht="12" customHeight="1">
      <c r="A122" s="79" t="s">
        <v>99</v>
      </c>
      <c r="B122" s="35">
        <v>300</v>
      </c>
      <c r="C122" s="36"/>
      <c r="D122" s="31">
        <v>100</v>
      </c>
      <c r="E122" s="36"/>
      <c r="F122" s="33">
        <f t="shared" si="16"/>
        <v>400</v>
      </c>
      <c r="G122" s="75"/>
      <c r="H122" s="35">
        <v>382</v>
      </c>
      <c r="I122" s="36"/>
      <c r="J122" s="31">
        <v>103</v>
      </c>
      <c r="K122" s="75"/>
      <c r="L122" s="33">
        <f t="shared" si="19"/>
        <v>485</v>
      </c>
      <c r="M122" s="170"/>
      <c r="N122" s="106">
        <f t="shared" si="17"/>
        <v>1.2733333333333334</v>
      </c>
      <c r="O122" s="107"/>
      <c r="P122" s="108">
        <f t="shared" si="18"/>
        <v>1.03</v>
      </c>
      <c r="Q122" s="107"/>
      <c r="R122" s="109">
        <f t="shared" si="20"/>
        <v>1.2125</v>
      </c>
      <c r="S122" s="69"/>
      <c r="T122" s="78"/>
    </row>
    <row r="123" spans="1:20" ht="12" customHeight="1">
      <c r="A123" s="79" t="s">
        <v>100</v>
      </c>
      <c r="B123" s="35">
        <v>500</v>
      </c>
      <c r="C123" s="36"/>
      <c r="D123" s="31">
        <v>395</v>
      </c>
      <c r="E123" s="36"/>
      <c r="F123" s="33">
        <f t="shared" si="16"/>
        <v>895</v>
      </c>
      <c r="G123" s="75"/>
      <c r="H123" s="35">
        <v>987</v>
      </c>
      <c r="I123" s="36"/>
      <c r="J123" s="31">
        <v>405</v>
      </c>
      <c r="K123" s="75"/>
      <c r="L123" s="33">
        <f t="shared" si="19"/>
        <v>1392</v>
      </c>
      <c r="M123" s="170"/>
      <c r="N123" s="106">
        <f t="shared" si="17"/>
        <v>1.974</v>
      </c>
      <c r="O123" s="107"/>
      <c r="P123" s="108">
        <f t="shared" si="18"/>
        <v>1.0253164556962024</v>
      </c>
      <c r="Q123" s="107"/>
      <c r="R123" s="109">
        <f t="shared" si="20"/>
        <v>1.5553072625698323</v>
      </c>
      <c r="S123" s="69"/>
      <c r="T123" s="78"/>
    </row>
    <row r="124" spans="1:20" ht="12" customHeight="1" thickBot="1">
      <c r="A124" s="79" t="s">
        <v>101</v>
      </c>
      <c r="B124" s="93">
        <v>180</v>
      </c>
      <c r="C124" s="94"/>
      <c r="D124" s="62">
        <v>0</v>
      </c>
      <c r="E124" s="64"/>
      <c r="F124" s="33">
        <f t="shared" si="16"/>
        <v>180</v>
      </c>
      <c r="G124" s="80"/>
      <c r="H124" s="67">
        <v>311</v>
      </c>
      <c r="I124" s="64"/>
      <c r="J124" s="62">
        <v>0</v>
      </c>
      <c r="K124" s="80"/>
      <c r="L124" s="33">
        <f t="shared" si="19"/>
        <v>311</v>
      </c>
      <c r="M124" s="170"/>
      <c r="N124" s="112">
        <f t="shared" si="17"/>
        <v>1.7277777777777779</v>
      </c>
      <c r="O124" s="113"/>
      <c r="P124" s="46" t="s">
        <v>11</v>
      </c>
      <c r="Q124" s="120"/>
      <c r="R124" s="109">
        <f t="shared" si="20"/>
        <v>1.7277777777777779</v>
      </c>
      <c r="S124" s="66"/>
      <c r="T124" s="74"/>
    </row>
    <row r="125" spans="1:20" ht="12" customHeight="1">
      <c r="A125" s="10" t="s">
        <v>102</v>
      </c>
      <c r="B125" s="11">
        <f>SUM(B126:B128)</f>
        <v>220</v>
      </c>
      <c r="C125" s="12"/>
      <c r="D125" s="13">
        <f>SUM(D126:D128)</f>
        <v>0</v>
      </c>
      <c r="E125" s="14"/>
      <c r="F125" s="15">
        <f t="shared" si="16"/>
        <v>220</v>
      </c>
      <c r="G125" s="16"/>
      <c r="H125" s="11">
        <f>SUM(H126:H128)</f>
        <v>670</v>
      </c>
      <c r="I125" s="12"/>
      <c r="J125" s="13">
        <f>SUM(J126:J128)</f>
        <v>0</v>
      </c>
      <c r="K125" s="14"/>
      <c r="L125" s="15">
        <f t="shared" si="19"/>
        <v>670</v>
      </c>
      <c r="M125" s="16"/>
      <c r="N125" s="23">
        <f t="shared" si="17"/>
        <v>3.0454545454545454</v>
      </c>
      <c r="O125" s="24"/>
      <c r="P125" s="181" t="s">
        <v>11</v>
      </c>
      <c r="Q125" s="24"/>
      <c r="R125" s="25">
        <f t="shared" si="20"/>
        <v>3.0454545454545454</v>
      </c>
      <c r="S125" s="26"/>
      <c r="T125" s="27"/>
    </row>
    <row r="126" spans="1:20" ht="12" customHeight="1">
      <c r="A126" s="79" t="s">
        <v>103</v>
      </c>
      <c r="B126" s="35">
        <v>59</v>
      </c>
      <c r="C126" s="36"/>
      <c r="D126" s="31">
        <v>0</v>
      </c>
      <c r="E126" s="36"/>
      <c r="F126" s="33">
        <f t="shared" si="16"/>
        <v>59</v>
      </c>
      <c r="G126" s="75"/>
      <c r="H126" s="35">
        <v>208</v>
      </c>
      <c r="I126" s="36"/>
      <c r="J126" s="31">
        <v>0</v>
      </c>
      <c r="K126" s="75"/>
      <c r="L126" s="33">
        <f t="shared" si="19"/>
        <v>208</v>
      </c>
      <c r="M126" s="170"/>
      <c r="N126" s="106">
        <f t="shared" si="17"/>
        <v>3.5254237288135593</v>
      </c>
      <c r="O126" s="107"/>
      <c r="P126" s="46" t="s">
        <v>11</v>
      </c>
      <c r="Q126" s="107"/>
      <c r="R126" s="109">
        <f t="shared" si="20"/>
        <v>3.5254237288135593</v>
      </c>
      <c r="S126" s="69"/>
      <c r="T126" s="182">
        <v>68</v>
      </c>
    </row>
    <row r="127" spans="1:20" ht="12" customHeight="1">
      <c r="A127" s="79" t="s">
        <v>104</v>
      </c>
      <c r="B127" s="35">
        <v>61</v>
      </c>
      <c r="C127" s="36"/>
      <c r="D127" s="31">
        <v>0</v>
      </c>
      <c r="E127" s="36"/>
      <c r="F127" s="33">
        <f t="shared" si="16"/>
        <v>61</v>
      </c>
      <c r="G127" s="75"/>
      <c r="H127" s="35">
        <v>236</v>
      </c>
      <c r="I127" s="36"/>
      <c r="J127" s="31">
        <v>0</v>
      </c>
      <c r="K127" s="75"/>
      <c r="L127" s="33">
        <f t="shared" si="19"/>
        <v>236</v>
      </c>
      <c r="M127" s="170"/>
      <c r="N127" s="106">
        <f t="shared" si="17"/>
        <v>3.8688524590163933</v>
      </c>
      <c r="O127" s="107"/>
      <c r="P127" s="46" t="s">
        <v>11</v>
      </c>
      <c r="Q127" s="107"/>
      <c r="R127" s="109">
        <f t="shared" si="20"/>
        <v>3.8688524590163933</v>
      </c>
      <c r="S127" s="69"/>
      <c r="T127" s="47" t="s">
        <v>67</v>
      </c>
    </row>
    <row r="128" spans="1:20" ht="12" customHeight="1" thickBot="1">
      <c r="A128" s="118" t="s">
        <v>105</v>
      </c>
      <c r="B128" s="93">
        <v>100</v>
      </c>
      <c r="C128" s="94"/>
      <c r="D128" s="62">
        <v>0</v>
      </c>
      <c r="E128" s="64"/>
      <c r="F128" s="33">
        <f t="shared" si="16"/>
        <v>100</v>
      </c>
      <c r="G128" s="80"/>
      <c r="H128" s="93">
        <v>226</v>
      </c>
      <c r="I128" s="94"/>
      <c r="J128" s="62">
        <v>0</v>
      </c>
      <c r="K128" s="80"/>
      <c r="L128" s="33">
        <f t="shared" si="19"/>
        <v>226</v>
      </c>
      <c r="M128" s="170"/>
      <c r="N128" s="112">
        <f t="shared" si="17"/>
        <v>2.26</v>
      </c>
      <c r="O128" s="113"/>
      <c r="P128" s="46" t="s">
        <v>11</v>
      </c>
      <c r="Q128" s="120"/>
      <c r="R128" s="109">
        <f t="shared" si="20"/>
        <v>2.26</v>
      </c>
      <c r="S128" s="66"/>
      <c r="T128" s="74"/>
    </row>
    <row r="129" spans="1:20" ht="12" customHeight="1" thickBot="1">
      <c r="A129" s="10" t="s">
        <v>106</v>
      </c>
      <c r="B129" s="11">
        <v>85</v>
      </c>
      <c r="C129" s="12"/>
      <c r="D129" s="13">
        <v>0</v>
      </c>
      <c r="E129" s="14"/>
      <c r="F129" s="15">
        <f t="shared" si="16"/>
        <v>85</v>
      </c>
      <c r="G129" s="16"/>
      <c r="H129" s="11">
        <v>611</v>
      </c>
      <c r="I129" s="12"/>
      <c r="J129" s="13">
        <v>0</v>
      </c>
      <c r="K129" s="14"/>
      <c r="L129" s="15">
        <f t="shared" si="19"/>
        <v>611</v>
      </c>
      <c r="M129" s="16"/>
      <c r="N129" s="23">
        <f t="shared" si="17"/>
        <v>7.188235294117647</v>
      </c>
      <c r="O129" s="24"/>
      <c r="P129" s="181" t="s">
        <v>11</v>
      </c>
      <c r="Q129" s="24"/>
      <c r="R129" s="25">
        <f t="shared" si="20"/>
        <v>7.188235294117647</v>
      </c>
      <c r="S129" s="26"/>
      <c r="T129" s="183">
        <v>95</v>
      </c>
    </row>
    <row r="130" spans="1:20" ht="12" customHeight="1">
      <c r="A130" s="10" t="s">
        <v>107</v>
      </c>
      <c r="B130" s="11">
        <f>SUM(B131:B133)</f>
        <v>140</v>
      </c>
      <c r="C130" s="12"/>
      <c r="D130" s="13">
        <f>SUM(D131:D133)</f>
        <v>0</v>
      </c>
      <c r="E130" s="14"/>
      <c r="F130" s="15">
        <f t="shared" si="16"/>
        <v>140</v>
      </c>
      <c r="G130" s="16"/>
      <c r="H130" s="11">
        <f>SUM(H131:H133)</f>
        <v>506</v>
      </c>
      <c r="I130" s="12"/>
      <c r="J130" s="13">
        <f>SUM(J131:J133)</f>
        <v>0</v>
      </c>
      <c r="K130" s="14"/>
      <c r="L130" s="15">
        <f t="shared" si="19"/>
        <v>506</v>
      </c>
      <c r="M130" s="16"/>
      <c r="N130" s="23">
        <f t="shared" si="17"/>
        <v>3.6142857142857143</v>
      </c>
      <c r="O130" s="104"/>
      <c r="P130" s="181" t="s">
        <v>11</v>
      </c>
      <c r="Q130" s="24"/>
      <c r="R130" s="25">
        <f t="shared" si="20"/>
        <v>3.6142857142857143</v>
      </c>
      <c r="S130" s="26"/>
      <c r="T130" s="27"/>
    </row>
    <row r="131" spans="1:20" ht="12" customHeight="1">
      <c r="A131" s="101" t="s">
        <v>108</v>
      </c>
      <c r="B131" s="35">
        <v>50</v>
      </c>
      <c r="C131" s="36"/>
      <c r="D131" s="31">
        <v>0</v>
      </c>
      <c r="E131" s="36"/>
      <c r="F131" s="33">
        <f t="shared" si="16"/>
        <v>50</v>
      </c>
      <c r="G131" s="75"/>
      <c r="H131" s="35">
        <v>147</v>
      </c>
      <c r="I131" s="36"/>
      <c r="J131" s="31">
        <v>0</v>
      </c>
      <c r="K131" s="75"/>
      <c r="L131" s="33">
        <f t="shared" si="19"/>
        <v>147</v>
      </c>
      <c r="M131" s="170"/>
      <c r="N131" s="106">
        <f t="shared" si="17"/>
        <v>2.94</v>
      </c>
      <c r="O131" s="107"/>
      <c r="P131" s="46" t="s">
        <v>11</v>
      </c>
      <c r="Q131" s="107"/>
      <c r="R131" s="109">
        <f t="shared" si="20"/>
        <v>2.94</v>
      </c>
      <c r="S131" s="69"/>
      <c r="T131" s="47" t="s">
        <v>67</v>
      </c>
    </row>
    <row r="132" spans="1:20" ht="12" customHeight="1">
      <c r="A132" s="101" t="s">
        <v>109</v>
      </c>
      <c r="B132" s="35">
        <v>50</v>
      </c>
      <c r="C132" s="36"/>
      <c r="D132" s="31">
        <v>0</v>
      </c>
      <c r="E132" s="36"/>
      <c r="F132" s="33">
        <f t="shared" si="16"/>
        <v>50</v>
      </c>
      <c r="G132" s="75"/>
      <c r="H132" s="35">
        <v>92</v>
      </c>
      <c r="I132" s="36"/>
      <c r="J132" s="31">
        <v>0</v>
      </c>
      <c r="K132" s="75"/>
      <c r="L132" s="33">
        <f t="shared" si="19"/>
        <v>92</v>
      </c>
      <c r="M132" s="170"/>
      <c r="N132" s="106">
        <f t="shared" si="17"/>
        <v>1.84</v>
      </c>
      <c r="O132" s="107"/>
      <c r="P132" s="46" t="s">
        <v>11</v>
      </c>
      <c r="Q132" s="107"/>
      <c r="R132" s="109">
        <f t="shared" si="20"/>
        <v>1.84</v>
      </c>
      <c r="S132" s="69"/>
      <c r="T132" s="182">
        <v>37</v>
      </c>
    </row>
    <row r="133" spans="1:20" ht="12" customHeight="1" thickBot="1">
      <c r="A133" s="111" t="s">
        <v>110</v>
      </c>
      <c r="B133" s="93">
        <v>40</v>
      </c>
      <c r="C133" s="94"/>
      <c r="D133" s="62">
        <v>0</v>
      </c>
      <c r="E133" s="94"/>
      <c r="F133" s="96">
        <f t="shared" si="16"/>
        <v>40</v>
      </c>
      <c r="G133" s="98"/>
      <c r="H133" s="93">
        <v>267</v>
      </c>
      <c r="I133" s="94"/>
      <c r="J133" s="62">
        <v>0</v>
      </c>
      <c r="K133" s="98"/>
      <c r="L133" s="96">
        <f t="shared" si="19"/>
        <v>267</v>
      </c>
      <c r="M133" s="173"/>
      <c r="N133" s="112">
        <f t="shared" si="17"/>
        <v>6.675</v>
      </c>
      <c r="O133" s="113"/>
      <c r="P133" s="184" t="s">
        <v>11</v>
      </c>
      <c r="Q133" s="113"/>
      <c r="R133" s="115">
        <f t="shared" si="20"/>
        <v>6.675</v>
      </c>
      <c r="S133" s="97"/>
      <c r="T133" s="185">
        <v>45</v>
      </c>
    </row>
    <row r="134" spans="1:20" ht="24" customHeight="1" thickBot="1">
      <c r="A134" s="7" t="s">
        <v>111</v>
      </c>
      <c r="B134" s="186"/>
      <c r="C134" s="187"/>
      <c r="D134" s="186"/>
      <c r="E134" s="187"/>
      <c r="F134" s="187"/>
      <c r="G134" s="187"/>
      <c r="H134" s="186"/>
      <c r="I134" s="187"/>
      <c r="J134" s="186"/>
      <c r="K134" s="187"/>
      <c r="L134" s="187"/>
      <c r="M134" s="187"/>
      <c r="N134" s="8"/>
      <c r="O134" s="9"/>
      <c r="P134" s="8"/>
      <c r="Q134" s="9"/>
      <c r="R134" s="9"/>
      <c r="S134" s="9"/>
      <c r="T134" s="188"/>
    </row>
    <row r="135" spans="1:20" ht="12" customHeight="1">
      <c r="A135" s="10" t="s">
        <v>112</v>
      </c>
      <c r="B135" s="189">
        <f>SUM(B136:B137)</f>
        <v>300</v>
      </c>
      <c r="C135" s="12"/>
      <c r="D135" s="190">
        <f>SUM(D136:D137)</f>
        <v>500</v>
      </c>
      <c r="E135" s="14"/>
      <c r="F135" s="191">
        <f aca="true" t="shared" si="21" ref="F135:F145">B135+D135</f>
        <v>800</v>
      </c>
      <c r="G135" s="16"/>
      <c r="H135" s="17"/>
      <c r="I135" s="18"/>
      <c r="J135" s="19"/>
      <c r="K135" s="20"/>
      <c r="L135" s="21"/>
      <c r="M135" s="22"/>
      <c r="N135" s="23"/>
      <c r="O135" s="24"/>
      <c r="P135" s="25"/>
      <c r="Q135" s="24"/>
      <c r="R135" s="25"/>
      <c r="S135" s="26"/>
      <c r="T135" s="27"/>
    </row>
    <row r="136" spans="1:20" ht="12" customHeight="1">
      <c r="A136" s="79" t="s">
        <v>113</v>
      </c>
      <c r="B136" s="29">
        <v>100</v>
      </c>
      <c r="C136" s="192"/>
      <c r="D136" s="146">
        <v>400</v>
      </c>
      <c r="E136" s="193"/>
      <c r="F136" s="33">
        <f t="shared" si="21"/>
        <v>500</v>
      </c>
      <c r="G136" s="194"/>
      <c r="H136" s="29">
        <v>35</v>
      </c>
      <c r="I136" s="36"/>
      <c r="J136" s="31">
        <v>299</v>
      </c>
      <c r="K136" s="75"/>
      <c r="L136" s="33">
        <f>H136+J136</f>
        <v>334</v>
      </c>
      <c r="M136" s="69"/>
      <c r="N136" s="195">
        <f>H136/B136</f>
        <v>0.35</v>
      </c>
      <c r="O136" s="107"/>
      <c r="P136" s="108">
        <f>J136/D136</f>
        <v>0.7475</v>
      </c>
      <c r="Q136" s="107"/>
      <c r="R136" s="109">
        <f>L136/F136</f>
        <v>0.668</v>
      </c>
      <c r="S136" s="69"/>
      <c r="T136" s="47">
        <v>38960</v>
      </c>
    </row>
    <row r="137" spans="1:20" ht="12" customHeight="1" thickBot="1">
      <c r="A137" s="79" t="s">
        <v>114</v>
      </c>
      <c r="B137" s="35">
        <v>200</v>
      </c>
      <c r="C137" s="122"/>
      <c r="D137" s="32">
        <v>100</v>
      </c>
      <c r="E137" s="117"/>
      <c r="F137" s="33">
        <f t="shared" si="21"/>
        <v>300</v>
      </c>
      <c r="G137" s="69"/>
      <c r="H137" s="59"/>
      <c r="I137" s="60"/>
      <c r="J137" s="53"/>
      <c r="K137" s="123"/>
      <c r="L137" s="55"/>
      <c r="M137" s="56"/>
      <c r="N137" s="195"/>
      <c r="O137" s="107"/>
      <c r="P137" s="108"/>
      <c r="Q137" s="107"/>
      <c r="R137" s="109"/>
      <c r="S137" s="69"/>
      <c r="T137" s="57">
        <v>38944</v>
      </c>
    </row>
    <row r="138" spans="1:20" ht="12" customHeight="1">
      <c r="A138" s="10" t="s">
        <v>115</v>
      </c>
      <c r="B138" s="11">
        <f>SUM(B139:B140)</f>
        <v>300</v>
      </c>
      <c r="C138" s="12"/>
      <c r="D138" s="13">
        <f>SUM(D139:D140)</f>
        <v>420</v>
      </c>
      <c r="E138" s="14"/>
      <c r="F138" s="15">
        <f t="shared" si="21"/>
        <v>720</v>
      </c>
      <c r="G138" s="16"/>
      <c r="H138" s="11">
        <f>SUM(H139:H140)</f>
        <v>824</v>
      </c>
      <c r="I138" s="12"/>
      <c r="J138" s="13">
        <f>SUM(J139:J140)</f>
        <v>363</v>
      </c>
      <c r="K138" s="14"/>
      <c r="L138" s="15">
        <f aca="true" t="shared" si="22" ref="L138:L145">H138+J138</f>
        <v>1187</v>
      </c>
      <c r="M138" s="16"/>
      <c r="N138" s="23">
        <f>H138/B138</f>
        <v>2.7466666666666666</v>
      </c>
      <c r="O138" s="24"/>
      <c r="P138" s="25">
        <f aca="true" t="shared" si="23" ref="P138:P145">J138/D138</f>
        <v>0.8642857142857143</v>
      </c>
      <c r="Q138" s="24"/>
      <c r="R138" s="105">
        <f aca="true" t="shared" si="24" ref="R138:R145">L138/F138</f>
        <v>1.648611111111111</v>
      </c>
      <c r="S138" s="26"/>
      <c r="T138" s="27"/>
    </row>
    <row r="139" spans="1:20" ht="12" customHeight="1">
      <c r="A139" s="79" t="s">
        <v>116</v>
      </c>
      <c r="B139" s="29">
        <v>120</v>
      </c>
      <c r="C139" s="192"/>
      <c r="D139" s="146">
        <v>80</v>
      </c>
      <c r="E139" s="193"/>
      <c r="F139" s="33">
        <f t="shared" si="21"/>
        <v>200</v>
      </c>
      <c r="G139" s="194"/>
      <c r="H139" s="29">
        <v>125</v>
      </c>
      <c r="I139" s="36"/>
      <c r="J139" s="31">
        <v>41</v>
      </c>
      <c r="K139" s="75"/>
      <c r="L139" s="33">
        <f t="shared" si="22"/>
        <v>166</v>
      </c>
      <c r="M139" s="69"/>
      <c r="N139" s="195">
        <f>H139/B139</f>
        <v>1.0416666666666667</v>
      </c>
      <c r="O139" s="107"/>
      <c r="P139" s="108">
        <f t="shared" si="23"/>
        <v>0.5125</v>
      </c>
      <c r="Q139" s="107"/>
      <c r="R139" s="109">
        <f t="shared" si="24"/>
        <v>0.83</v>
      </c>
      <c r="S139" s="69"/>
      <c r="T139" s="47">
        <v>38975</v>
      </c>
    </row>
    <row r="140" spans="1:20" ht="12" customHeight="1" thickBot="1">
      <c r="A140" s="79" t="s">
        <v>114</v>
      </c>
      <c r="B140" s="35">
        <v>180</v>
      </c>
      <c r="C140" s="122"/>
      <c r="D140" s="32">
        <v>340</v>
      </c>
      <c r="E140" s="117"/>
      <c r="F140" s="33">
        <f t="shared" si="21"/>
        <v>520</v>
      </c>
      <c r="G140" s="69"/>
      <c r="H140" s="35">
        <v>699</v>
      </c>
      <c r="I140" s="36"/>
      <c r="J140" s="31">
        <v>322</v>
      </c>
      <c r="K140" s="75"/>
      <c r="L140" s="33">
        <f t="shared" si="22"/>
        <v>1021</v>
      </c>
      <c r="M140" s="69"/>
      <c r="N140" s="195">
        <f>H140/B140</f>
        <v>3.8833333333333333</v>
      </c>
      <c r="O140" s="107"/>
      <c r="P140" s="108">
        <f t="shared" si="23"/>
        <v>0.9470588235294117</v>
      </c>
      <c r="Q140" s="107"/>
      <c r="R140" s="109">
        <f t="shared" si="24"/>
        <v>1.9634615384615384</v>
      </c>
      <c r="S140" s="69"/>
      <c r="T140" s="78"/>
    </row>
    <row r="141" spans="1:20" ht="12" customHeight="1">
      <c r="A141" s="10" t="s">
        <v>117</v>
      </c>
      <c r="B141" s="11">
        <f>SUM(B142:B145)</f>
        <v>40</v>
      </c>
      <c r="C141" s="12"/>
      <c r="D141" s="13">
        <f>SUM(D142:D145)</f>
        <v>2080</v>
      </c>
      <c r="E141" s="14"/>
      <c r="F141" s="15">
        <f t="shared" si="21"/>
        <v>2120</v>
      </c>
      <c r="G141" s="16"/>
      <c r="H141" s="11">
        <f>SUM(H142:H145)</f>
        <v>0</v>
      </c>
      <c r="I141" s="12"/>
      <c r="J141" s="13">
        <f>SUM(J142:J145)</f>
        <v>2535</v>
      </c>
      <c r="K141" s="14"/>
      <c r="L141" s="15">
        <f t="shared" si="22"/>
        <v>2535</v>
      </c>
      <c r="M141" s="16"/>
      <c r="N141" s="23">
        <f>H141/B141</f>
        <v>0</v>
      </c>
      <c r="O141" s="24"/>
      <c r="P141" s="25">
        <f t="shared" si="23"/>
        <v>1.21875</v>
      </c>
      <c r="Q141" s="24"/>
      <c r="R141" s="105">
        <f t="shared" si="24"/>
        <v>1.195754716981132</v>
      </c>
      <c r="S141" s="26"/>
      <c r="T141" s="27"/>
    </row>
    <row r="142" spans="1:20" ht="12" customHeight="1">
      <c r="A142" s="79" t="s">
        <v>118</v>
      </c>
      <c r="B142" s="35">
        <v>40</v>
      </c>
      <c r="C142" s="122"/>
      <c r="D142" s="32">
        <v>1340</v>
      </c>
      <c r="E142" s="117"/>
      <c r="F142" s="33">
        <f t="shared" si="21"/>
        <v>1380</v>
      </c>
      <c r="G142" s="69"/>
      <c r="H142" s="35">
        <v>0</v>
      </c>
      <c r="I142" s="36"/>
      <c r="J142" s="31">
        <v>1632</v>
      </c>
      <c r="K142" s="75"/>
      <c r="L142" s="33">
        <f t="shared" si="22"/>
        <v>1632</v>
      </c>
      <c r="M142" s="69"/>
      <c r="N142" s="106">
        <f>H142/B142</f>
        <v>0</v>
      </c>
      <c r="O142" s="107"/>
      <c r="P142" s="108">
        <f t="shared" si="23"/>
        <v>1.217910447761194</v>
      </c>
      <c r="Q142" s="107"/>
      <c r="R142" s="109">
        <f t="shared" si="24"/>
        <v>1.182608695652174</v>
      </c>
      <c r="S142" s="69"/>
      <c r="T142" s="47">
        <v>38883</v>
      </c>
    </row>
    <row r="143" spans="1:20" ht="12" customHeight="1">
      <c r="A143" s="79" t="s">
        <v>119</v>
      </c>
      <c r="B143" s="35">
        <v>0</v>
      </c>
      <c r="C143" s="122"/>
      <c r="D143" s="32">
        <v>500</v>
      </c>
      <c r="E143" s="117"/>
      <c r="F143" s="33">
        <f t="shared" si="21"/>
        <v>500</v>
      </c>
      <c r="G143" s="69"/>
      <c r="H143" s="35">
        <v>0</v>
      </c>
      <c r="I143" s="36"/>
      <c r="J143" s="31">
        <v>663</v>
      </c>
      <c r="K143" s="75"/>
      <c r="L143" s="33">
        <f t="shared" si="22"/>
        <v>663</v>
      </c>
      <c r="M143" s="69"/>
      <c r="N143" s="46" t="s">
        <v>11</v>
      </c>
      <c r="O143" s="107"/>
      <c r="P143" s="46">
        <f t="shared" si="23"/>
        <v>1.326</v>
      </c>
      <c r="Q143" s="107"/>
      <c r="R143" s="46">
        <f t="shared" si="24"/>
        <v>1.326</v>
      </c>
      <c r="S143" s="69"/>
      <c r="T143" s="47">
        <v>38908</v>
      </c>
    </row>
    <row r="144" spans="1:20" ht="12" customHeight="1">
      <c r="A144" s="118" t="s">
        <v>120</v>
      </c>
      <c r="B144" s="35">
        <v>0</v>
      </c>
      <c r="C144" s="122"/>
      <c r="D144" s="32">
        <v>200</v>
      </c>
      <c r="E144" s="117"/>
      <c r="F144" s="33">
        <f t="shared" si="21"/>
        <v>200</v>
      </c>
      <c r="G144" s="69"/>
      <c r="H144" s="35">
        <v>0</v>
      </c>
      <c r="I144" s="36"/>
      <c r="J144" s="31">
        <v>202</v>
      </c>
      <c r="K144" s="75"/>
      <c r="L144" s="33">
        <f t="shared" si="22"/>
        <v>202</v>
      </c>
      <c r="M144" s="69"/>
      <c r="N144" s="196" t="s">
        <v>11</v>
      </c>
      <c r="O144" s="107"/>
      <c r="P144" s="108">
        <f t="shared" si="23"/>
        <v>1.01</v>
      </c>
      <c r="Q144" s="120"/>
      <c r="R144" s="109">
        <f t="shared" si="24"/>
        <v>1.01</v>
      </c>
      <c r="S144" s="66"/>
      <c r="T144" s="74"/>
    </row>
    <row r="145" spans="1:20" ht="12" customHeight="1" thickBot="1">
      <c r="A145" s="118" t="s">
        <v>121</v>
      </c>
      <c r="B145" s="35">
        <v>0</v>
      </c>
      <c r="C145" s="122"/>
      <c r="D145" s="32">
        <v>40</v>
      </c>
      <c r="E145" s="117"/>
      <c r="F145" s="33">
        <f t="shared" si="21"/>
        <v>40</v>
      </c>
      <c r="G145" s="69"/>
      <c r="H145" s="35">
        <v>0</v>
      </c>
      <c r="I145" s="36"/>
      <c r="J145" s="31">
        <v>38</v>
      </c>
      <c r="K145" s="75"/>
      <c r="L145" s="33">
        <f t="shared" si="22"/>
        <v>38</v>
      </c>
      <c r="M145" s="69"/>
      <c r="N145" s="197" t="s">
        <v>11</v>
      </c>
      <c r="O145" s="198"/>
      <c r="P145" s="108">
        <f t="shared" si="23"/>
        <v>0.95</v>
      </c>
      <c r="Q145" s="120"/>
      <c r="R145" s="109">
        <f t="shared" si="24"/>
        <v>0.95</v>
      </c>
      <c r="S145" s="66"/>
      <c r="T145" s="74"/>
    </row>
    <row r="146" spans="1:20" ht="12" customHeight="1" thickBot="1">
      <c r="A146" s="10" t="s">
        <v>122</v>
      </c>
      <c r="B146" s="11"/>
      <c r="C146" s="12"/>
      <c r="D146" s="13"/>
      <c r="E146" s="14"/>
      <c r="F146" s="15"/>
      <c r="G146" s="16"/>
      <c r="H146" s="17"/>
      <c r="I146" s="18"/>
      <c r="J146" s="19"/>
      <c r="K146" s="20"/>
      <c r="L146" s="21"/>
      <c r="M146" s="22"/>
      <c r="N146" s="23"/>
      <c r="O146" s="24"/>
      <c r="P146" s="25"/>
      <c r="Q146" s="24"/>
      <c r="R146" s="25"/>
      <c r="S146" s="26"/>
      <c r="T146" s="199">
        <v>38898</v>
      </c>
    </row>
    <row r="147" spans="1:20" ht="12" customHeight="1" thickBot="1">
      <c r="A147" s="200" t="s">
        <v>123</v>
      </c>
      <c r="B147" s="201">
        <v>217</v>
      </c>
      <c r="C147" s="202"/>
      <c r="D147" s="203">
        <v>128</v>
      </c>
      <c r="E147" s="204"/>
      <c r="F147" s="205">
        <f>B147+D147</f>
        <v>345</v>
      </c>
      <c r="G147" s="206"/>
      <c r="H147" s="11">
        <v>257</v>
      </c>
      <c r="I147" s="12"/>
      <c r="J147" s="13">
        <v>54</v>
      </c>
      <c r="K147" s="14"/>
      <c r="L147" s="15">
        <f>H147+J147</f>
        <v>311</v>
      </c>
      <c r="M147" s="16"/>
      <c r="N147" s="207">
        <f>H147/B147</f>
        <v>1.1843317972350231</v>
      </c>
      <c r="O147" s="208"/>
      <c r="P147" s="209">
        <f>J147/D147</f>
        <v>0.421875</v>
      </c>
      <c r="Q147" s="208"/>
      <c r="R147" s="209">
        <f>L147/F147</f>
        <v>0.9014492753623189</v>
      </c>
      <c r="S147" s="210"/>
      <c r="T147" s="211" t="s">
        <v>124</v>
      </c>
    </row>
    <row r="148" spans="1:20" ht="12" customHeight="1" thickBot="1">
      <c r="A148" s="212" t="s">
        <v>125</v>
      </c>
      <c r="B148" s="11">
        <v>200</v>
      </c>
      <c r="C148" s="12"/>
      <c r="D148" s="13">
        <v>80</v>
      </c>
      <c r="E148" s="14"/>
      <c r="F148" s="15">
        <f>B148+D148</f>
        <v>280</v>
      </c>
      <c r="G148" s="16"/>
      <c r="H148" s="11">
        <v>47</v>
      </c>
      <c r="I148" s="12"/>
      <c r="J148" s="13">
        <v>81</v>
      </c>
      <c r="K148" s="14"/>
      <c r="L148" s="15">
        <f>H148+J148</f>
        <v>128</v>
      </c>
      <c r="M148" s="16"/>
      <c r="N148" s="23">
        <f>H148/B148</f>
        <v>0.235</v>
      </c>
      <c r="O148" s="24"/>
      <c r="P148" s="25">
        <f>J148/D148</f>
        <v>1.0125</v>
      </c>
      <c r="Q148" s="24"/>
      <c r="R148" s="25">
        <f>L148/F148</f>
        <v>0.45714285714285713</v>
      </c>
      <c r="S148" s="26"/>
      <c r="T148" s="213">
        <v>38960</v>
      </c>
    </row>
    <row r="149" spans="1:20" ht="12" customHeight="1" thickBot="1">
      <c r="A149" s="200" t="s">
        <v>126</v>
      </c>
      <c r="B149" s="201">
        <v>80</v>
      </c>
      <c r="C149" s="202"/>
      <c r="D149" s="203">
        <v>80</v>
      </c>
      <c r="E149" s="204"/>
      <c r="F149" s="205">
        <f>B149+D149</f>
        <v>160</v>
      </c>
      <c r="G149" s="206"/>
      <c r="H149" s="214"/>
      <c r="I149" s="215"/>
      <c r="J149" s="216"/>
      <c r="K149" s="217"/>
      <c r="L149" s="218"/>
      <c r="M149" s="219"/>
      <c r="N149" s="207"/>
      <c r="O149" s="208"/>
      <c r="P149" s="209"/>
      <c r="Q149" s="208"/>
      <c r="R149" s="209"/>
      <c r="S149" s="210"/>
      <c r="T149" s="220">
        <v>38898</v>
      </c>
    </row>
    <row r="150" spans="1:20" ht="12" customHeight="1" thickBot="1">
      <c r="A150" s="221" t="s">
        <v>127</v>
      </c>
      <c r="B150" s="201"/>
      <c r="C150" s="202"/>
      <c r="D150" s="203"/>
      <c r="E150" s="204"/>
      <c r="F150" s="205"/>
      <c r="G150" s="206"/>
      <c r="H150" s="11"/>
      <c r="I150" s="12"/>
      <c r="J150" s="13"/>
      <c r="K150" s="14"/>
      <c r="L150" s="15"/>
      <c r="M150" s="16"/>
      <c r="N150" s="207"/>
      <c r="O150" s="208"/>
      <c r="P150" s="209"/>
      <c r="Q150" s="208"/>
      <c r="R150" s="209"/>
      <c r="S150" s="210"/>
      <c r="T150" s="220" t="s">
        <v>67</v>
      </c>
    </row>
    <row r="151" spans="1:20" ht="12" customHeight="1" thickBot="1">
      <c r="A151" s="212" t="s">
        <v>128</v>
      </c>
      <c r="B151" s="11"/>
      <c r="C151" s="12"/>
      <c r="D151" s="13"/>
      <c r="E151" s="14"/>
      <c r="F151" s="15"/>
      <c r="G151" s="16"/>
      <c r="H151" s="11"/>
      <c r="I151" s="12"/>
      <c r="J151" s="13"/>
      <c r="K151" s="14"/>
      <c r="L151" s="15"/>
      <c r="M151" s="16"/>
      <c r="N151" s="23"/>
      <c r="O151" s="24"/>
      <c r="P151" s="25"/>
      <c r="Q151" s="24"/>
      <c r="R151" s="25"/>
      <c r="S151" s="26"/>
      <c r="T151" s="199" t="s">
        <v>67</v>
      </c>
    </row>
    <row r="152" spans="1:20" ht="12" customHeight="1" thickBot="1">
      <c r="A152" s="221" t="s">
        <v>129</v>
      </c>
      <c r="B152" s="201"/>
      <c r="C152" s="202"/>
      <c r="D152" s="203"/>
      <c r="E152" s="204"/>
      <c r="F152" s="205"/>
      <c r="G152" s="206"/>
      <c r="H152" s="201"/>
      <c r="I152" s="202"/>
      <c r="J152" s="203"/>
      <c r="K152" s="204"/>
      <c r="L152" s="205"/>
      <c r="M152" s="206"/>
      <c r="N152" s="207"/>
      <c r="O152" s="208"/>
      <c r="P152" s="209"/>
      <c r="Q152" s="208"/>
      <c r="R152" s="209"/>
      <c r="S152" s="210"/>
      <c r="T152" s="220" t="s">
        <v>67</v>
      </c>
    </row>
    <row r="153" spans="1:20" ht="24" customHeight="1" thickBot="1">
      <c r="A153" s="7" t="s">
        <v>130</v>
      </c>
      <c r="B153" s="186"/>
      <c r="C153" s="187"/>
      <c r="D153" s="186"/>
      <c r="E153" s="187"/>
      <c r="F153" s="187"/>
      <c r="G153" s="187"/>
      <c r="H153" s="186"/>
      <c r="I153" s="187"/>
      <c r="J153" s="186"/>
      <c r="K153" s="187"/>
      <c r="L153" s="187"/>
      <c r="M153" s="187"/>
      <c r="N153" s="8"/>
      <c r="O153" s="9"/>
      <c r="P153" s="8"/>
      <c r="Q153" s="9"/>
      <c r="R153" s="9"/>
      <c r="S153" s="9"/>
      <c r="T153" s="188"/>
    </row>
    <row r="154" spans="1:20" ht="12" customHeight="1">
      <c r="A154" s="10" t="s">
        <v>131</v>
      </c>
      <c r="B154" s="11">
        <f>SUM(B155:B158)</f>
        <v>195</v>
      </c>
      <c r="C154" s="12"/>
      <c r="D154" s="13">
        <f>SUM(D155:D158)</f>
        <v>480</v>
      </c>
      <c r="E154" s="14"/>
      <c r="F154" s="15">
        <f aca="true" t="shared" si="25" ref="F154:F160">B154+D154</f>
        <v>675</v>
      </c>
      <c r="G154" s="16"/>
      <c r="H154" s="11">
        <f>SUM(H155:H158)</f>
        <v>391</v>
      </c>
      <c r="I154" s="12"/>
      <c r="J154" s="13">
        <f>SUM(J155:J158)</f>
        <v>551</v>
      </c>
      <c r="K154" s="14"/>
      <c r="L154" s="15">
        <f aca="true" t="shared" si="26" ref="L154:L160">H154+J154</f>
        <v>942</v>
      </c>
      <c r="M154" s="16"/>
      <c r="N154" s="23">
        <f>H154/B154</f>
        <v>2.005128205128205</v>
      </c>
      <c r="O154" s="24"/>
      <c r="P154" s="25">
        <f>J154/D154</f>
        <v>1.1479166666666667</v>
      </c>
      <c r="Q154" s="24"/>
      <c r="R154" s="25">
        <f>L154/F154</f>
        <v>1.3955555555555557</v>
      </c>
      <c r="S154" s="26"/>
      <c r="T154" s="27"/>
    </row>
    <row r="155" spans="1:20" ht="12" customHeight="1">
      <c r="A155" s="79" t="s">
        <v>132</v>
      </c>
      <c r="B155" s="35">
        <v>110</v>
      </c>
      <c r="C155" s="36"/>
      <c r="D155" s="31">
        <v>370</v>
      </c>
      <c r="E155" s="117"/>
      <c r="F155" s="33">
        <f t="shared" si="25"/>
        <v>480</v>
      </c>
      <c r="G155" s="32"/>
      <c r="H155" s="35">
        <v>215</v>
      </c>
      <c r="I155" s="36"/>
      <c r="J155" s="31">
        <v>433</v>
      </c>
      <c r="K155" s="32"/>
      <c r="L155" s="33">
        <f t="shared" si="26"/>
        <v>648</v>
      </c>
      <c r="M155" s="69"/>
      <c r="N155" s="106">
        <f>H155/B155</f>
        <v>1.9545454545454546</v>
      </c>
      <c r="O155" s="107"/>
      <c r="P155" s="108">
        <f>J155/D155</f>
        <v>1.1702702702702703</v>
      </c>
      <c r="Q155" s="107"/>
      <c r="R155" s="109">
        <f>L155/F155</f>
        <v>1.35</v>
      </c>
      <c r="S155" s="69"/>
      <c r="T155" s="78">
        <v>38947</v>
      </c>
    </row>
    <row r="156" spans="1:20" ht="12" customHeight="1">
      <c r="A156" s="79" t="s">
        <v>133</v>
      </c>
      <c r="B156" s="35">
        <v>0</v>
      </c>
      <c r="C156" s="36"/>
      <c r="D156" s="31">
        <v>0</v>
      </c>
      <c r="E156" s="117"/>
      <c r="F156" s="33">
        <f t="shared" si="25"/>
        <v>0</v>
      </c>
      <c r="G156" s="32"/>
      <c r="H156" s="35">
        <v>0</v>
      </c>
      <c r="I156" s="36"/>
      <c r="J156" s="31">
        <v>0</v>
      </c>
      <c r="K156" s="32"/>
      <c r="L156" s="33">
        <f t="shared" si="26"/>
        <v>0</v>
      </c>
      <c r="M156" s="69"/>
      <c r="N156" s="46" t="s">
        <v>11</v>
      </c>
      <c r="O156" s="107"/>
      <c r="P156" s="46" t="s">
        <v>11</v>
      </c>
      <c r="Q156" s="107"/>
      <c r="R156" s="46" t="s">
        <v>11</v>
      </c>
      <c r="S156" s="69"/>
      <c r="T156" s="78"/>
    </row>
    <row r="157" spans="1:20" ht="12" customHeight="1">
      <c r="A157" s="118" t="s">
        <v>134</v>
      </c>
      <c r="B157" s="67">
        <v>35</v>
      </c>
      <c r="C157" s="64"/>
      <c r="D157" s="68">
        <v>40</v>
      </c>
      <c r="E157" s="119"/>
      <c r="F157" s="33">
        <f t="shared" si="25"/>
        <v>75</v>
      </c>
      <c r="G157" s="65"/>
      <c r="H157" s="67">
        <v>55</v>
      </c>
      <c r="I157" s="64"/>
      <c r="J157" s="68">
        <v>43</v>
      </c>
      <c r="K157" s="65"/>
      <c r="L157" s="33">
        <f t="shared" si="26"/>
        <v>98</v>
      </c>
      <c r="M157" s="69"/>
      <c r="N157" s="106">
        <f>H157/B157</f>
        <v>1.5714285714285714</v>
      </c>
      <c r="O157" s="107"/>
      <c r="P157" s="108">
        <f>J157/D157</f>
        <v>1.075</v>
      </c>
      <c r="Q157" s="120"/>
      <c r="R157" s="109">
        <f>L157/F157</f>
        <v>1.3066666666666666</v>
      </c>
      <c r="S157" s="66"/>
      <c r="T157" s="74"/>
    </row>
    <row r="158" spans="1:20" ht="12" customHeight="1" thickBot="1">
      <c r="A158" s="118" t="s">
        <v>30</v>
      </c>
      <c r="B158" s="67">
        <v>50</v>
      </c>
      <c r="C158" s="64"/>
      <c r="D158" s="68">
        <v>70</v>
      </c>
      <c r="E158" s="119"/>
      <c r="F158" s="33">
        <f t="shared" si="25"/>
        <v>120</v>
      </c>
      <c r="G158" s="65"/>
      <c r="H158" s="67">
        <v>121</v>
      </c>
      <c r="I158" s="64"/>
      <c r="J158" s="68">
        <v>75</v>
      </c>
      <c r="K158" s="65"/>
      <c r="L158" s="33">
        <f t="shared" si="26"/>
        <v>196</v>
      </c>
      <c r="M158" s="69"/>
      <c r="N158" s="222">
        <f>H158/B158</f>
        <v>2.42</v>
      </c>
      <c r="O158" s="198"/>
      <c r="P158" s="108">
        <f>J158/D158</f>
        <v>1.0714285714285714</v>
      </c>
      <c r="Q158" s="120"/>
      <c r="R158" s="109">
        <f>L158/F158</f>
        <v>1.6333333333333333</v>
      </c>
      <c r="S158" s="66"/>
      <c r="T158" s="74">
        <v>38929</v>
      </c>
    </row>
    <row r="159" spans="1:20" ht="12" customHeight="1" thickBot="1">
      <c r="A159" s="10" t="s">
        <v>135</v>
      </c>
      <c r="B159" s="11">
        <v>0</v>
      </c>
      <c r="C159" s="12"/>
      <c r="D159" s="13">
        <v>0</v>
      </c>
      <c r="E159" s="14"/>
      <c r="F159" s="15">
        <f t="shared" si="25"/>
        <v>0</v>
      </c>
      <c r="G159" s="16"/>
      <c r="H159" s="11">
        <v>0</v>
      </c>
      <c r="I159" s="12"/>
      <c r="J159" s="13">
        <v>0</v>
      </c>
      <c r="K159" s="14"/>
      <c r="L159" s="15">
        <f t="shared" si="26"/>
        <v>0</v>
      </c>
      <c r="M159" s="16"/>
      <c r="N159" s="23"/>
      <c r="O159" s="24"/>
      <c r="P159" s="25"/>
      <c r="Q159" s="24"/>
      <c r="R159" s="25"/>
      <c r="S159" s="26"/>
      <c r="T159" s="27"/>
    </row>
    <row r="160" spans="1:20" ht="12" customHeight="1" thickBot="1">
      <c r="A160" s="200" t="s">
        <v>136</v>
      </c>
      <c r="B160" s="201">
        <v>70</v>
      </c>
      <c r="C160" s="202"/>
      <c r="D160" s="203">
        <v>0</v>
      </c>
      <c r="E160" s="204"/>
      <c r="F160" s="205">
        <f t="shared" si="25"/>
        <v>70</v>
      </c>
      <c r="G160" s="206"/>
      <c r="H160" s="201">
        <v>979</v>
      </c>
      <c r="I160" s="202"/>
      <c r="J160" s="203">
        <v>0</v>
      </c>
      <c r="K160" s="204"/>
      <c r="L160" s="205">
        <f t="shared" si="26"/>
        <v>979</v>
      </c>
      <c r="M160" s="206"/>
      <c r="N160" s="207">
        <f>H160/B160</f>
        <v>13.985714285714286</v>
      </c>
      <c r="O160" s="208"/>
      <c r="P160" s="223" t="s">
        <v>11</v>
      </c>
      <c r="Q160" s="208"/>
      <c r="R160" s="209">
        <f>L160/F160</f>
        <v>13.985714285714286</v>
      </c>
      <c r="S160" s="210"/>
      <c r="T160" s="224"/>
    </row>
    <row r="161" spans="1:17" ht="41.25" customHeight="1">
      <c r="A161" s="225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N161" s="226"/>
      <c r="O161" s="226"/>
      <c r="P161" s="226"/>
      <c r="Q161" s="226"/>
    </row>
    <row r="162" spans="1:17" ht="12.75">
      <c r="A162" s="225" t="s">
        <v>137</v>
      </c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N162" s="226"/>
      <c r="O162" s="226"/>
      <c r="P162" s="226"/>
      <c r="Q162" s="226"/>
    </row>
    <row r="163" spans="2:17" ht="12.75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N163" s="226"/>
      <c r="O163" s="226"/>
      <c r="P163" s="226"/>
      <c r="Q163" s="226"/>
    </row>
    <row r="164" spans="2:17" ht="4.5" customHeight="1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N164" s="226"/>
      <c r="O164" s="226"/>
      <c r="P164" s="226"/>
      <c r="Q164" s="226"/>
    </row>
    <row r="165" spans="1:19" ht="12.75" customHeight="1">
      <c r="A165" s="22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</row>
    <row r="166" spans="1:19" ht="6.75" customHeight="1">
      <c r="A166" s="22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</row>
    <row r="167" spans="1:19" ht="41.25" customHeight="1">
      <c r="A167" s="230" t="s">
        <v>138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</row>
    <row r="168" spans="1:19" ht="15.75" customHeight="1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</row>
    <row r="169" spans="1:19" ht="12.75" customHeight="1">
      <c r="A169" s="22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</row>
    <row r="170" spans="1:19" ht="6" customHeight="1">
      <c r="A170" s="22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</row>
    <row r="171" spans="1:19" ht="54" customHeight="1">
      <c r="A171" s="230" t="s">
        <v>144</v>
      </c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</row>
    <row r="172" spans="1:19" ht="20.25" customHeight="1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</row>
    <row r="173" spans="1:19" ht="12.75" customHeight="1">
      <c r="A173" s="22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</row>
    <row r="174" spans="1:19" ht="6.75" customHeight="1">
      <c r="A174" s="22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</row>
    <row r="175" spans="1:19" ht="26.25" customHeight="1">
      <c r="A175" s="230" t="s">
        <v>139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</row>
    <row r="177" ht="12.75">
      <c r="A177" s="232" t="s">
        <v>140</v>
      </c>
    </row>
    <row r="178" ht="12.75">
      <c r="A178" s="233" t="s">
        <v>145</v>
      </c>
    </row>
  </sheetData>
  <sheetProtection password="8677" sheet="1" objects="1" scenarios="1" selectLockedCells="1" selectUnlockedCells="1"/>
  <mergeCells count="16">
    <mergeCell ref="R3:S4"/>
    <mergeCell ref="F3:G4"/>
    <mergeCell ref="B165:S166"/>
    <mergeCell ref="B173:S174"/>
    <mergeCell ref="A172:S172"/>
    <mergeCell ref="B169:S170"/>
    <mergeCell ref="T2:T4"/>
    <mergeCell ref="B3:E3"/>
    <mergeCell ref="H3:K3"/>
    <mergeCell ref="A168:S168"/>
    <mergeCell ref="A2:A4"/>
    <mergeCell ref="N2:S2"/>
    <mergeCell ref="L3:M4"/>
    <mergeCell ref="B2:G2"/>
    <mergeCell ref="H2:M2"/>
    <mergeCell ref="N3:Q3"/>
  </mergeCells>
  <printOptions horizontalCentered="1"/>
  <pageMargins left="0.7874015748031497" right="0.7874015748031497" top="0.984251968503937" bottom="0.984251968503937" header="0.3937007874015748" footer="0.3937007874015748"/>
  <pageSetup fitToHeight="5" fitToWidth="1" horizontalDpi="600" verticalDpi="600" orientation="landscape" paperSize="9" scale="90" r:id="rId2"/>
  <headerFooter alignWithMargins="0">
    <oddFooter>&amp;L&amp;"Times New Roman,Kurzíva"&amp;8Odbor VŠ ÚIPŠ&amp;R&amp;"Times New Roman,Kurzíva"&amp;8&amp;P</oddFooter>
  </headerFooter>
  <ignoredErrors>
    <ignoredError sqref="B154:H154 B125:H126 B45:H4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Antalikova</dc:creator>
  <cp:keywords/>
  <dc:description/>
  <cp:lastModifiedBy>Antalikova</cp:lastModifiedBy>
  <cp:lastPrinted>2006-06-15T08:49:09Z</cp:lastPrinted>
  <dcterms:created xsi:type="dcterms:W3CDTF">2006-06-13T11:54:54Z</dcterms:created>
  <dcterms:modified xsi:type="dcterms:W3CDTF">2006-06-19T08:42:43Z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