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64" windowHeight="4836" activeTab="0"/>
  </bookViews>
  <sheets>
    <sheet name="PK_máj2017" sheetId="1" r:id="rId1"/>
  </sheets>
  <definedNames>
    <definedName name="_xlnm.Print_Titles" localSheetId="0">'PK_máj2017'!$2:$4</definedName>
    <definedName name="_xlnm.Print_Area" localSheetId="0">'PK_máj2017'!$A$1:$L$189</definedName>
  </definedNames>
  <calcPr fullCalcOnLoad="1"/>
</workbook>
</file>

<file path=xl/sharedStrings.xml><?xml version="1.0" encoding="utf-8"?>
<sst xmlns="http://schemas.openxmlformats.org/spreadsheetml/2006/main" count="260" uniqueCount="180">
  <si>
    <t>ŠKOLA, FAKULTA</t>
  </si>
  <si>
    <t>POČET  PRIHLÁŠOK NA JEDNO PLÁNOVANÉ MIESTO</t>
  </si>
  <si>
    <t>Termín, resp. ďalší termín, podania prihlášky do  :</t>
  </si>
  <si>
    <t>Forma štúdia</t>
  </si>
  <si>
    <t>Spolu</t>
  </si>
  <si>
    <t>denná</t>
  </si>
  <si>
    <t>externá</t>
  </si>
  <si>
    <t>verejné vysoké školy</t>
  </si>
  <si>
    <t>Univerzita Komenského v Bratislave</t>
  </si>
  <si>
    <t>Evanjelická bohoslovecká fakulta</t>
  </si>
  <si>
    <t>Lekárska fakulta</t>
  </si>
  <si>
    <t>Filozofická fakulta</t>
  </si>
  <si>
    <t>Právnická fakulta</t>
  </si>
  <si>
    <t>Rímskokatolícka cyrilometodská bohoslovecká fakulta</t>
  </si>
  <si>
    <t>Farmaceutická fakulta</t>
  </si>
  <si>
    <t>Prírodovedecká fakulta</t>
  </si>
  <si>
    <t>Pedagogická fakulta</t>
  </si>
  <si>
    <t>Fakulta telesnej výchovy a športu</t>
  </si>
  <si>
    <t>Fakulta matematiky, fyziky a informatiky</t>
  </si>
  <si>
    <t>Fakulta managementu</t>
  </si>
  <si>
    <t>Fakulta sociálnych a ekonomických vied</t>
  </si>
  <si>
    <t>Slovenská technická univerzita v Bratislave</t>
  </si>
  <si>
    <t>Fakulta chemickej a potravinárskej technológie</t>
  </si>
  <si>
    <t>Strojnícka fakulta</t>
  </si>
  <si>
    <t>Fakulta elektrotechniky a informatiky</t>
  </si>
  <si>
    <t>Stavebná fakulta</t>
  </si>
  <si>
    <t>Fakulta architektúry</t>
  </si>
  <si>
    <t>Fakulta informatiky a informačných technológií</t>
  </si>
  <si>
    <t>Ekonomická univerzita v Bratislave</t>
  </si>
  <si>
    <t>Obchodná fakulta</t>
  </si>
  <si>
    <t>Fakulta podnikového manažmentu</t>
  </si>
  <si>
    <t>Národohospodárska fakulta</t>
  </si>
  <si>
    <t>Fakulta hospodárskej informatiky</t>
  </si>
  <si>
    <t>Fakulta medzinárodných vzťahov</t>
  </si>
  <si>
    <t>Slovenská poľnohospodárska univerzita v Nitre</t>
  </si>
  <si>
    <t>Fakulta agrobiológie a potravinových zdrojov</t>
  </si>
  <si>
    <t>Fakulta ekonomiky a manažmentu</t>
  </si>
  <si>
    <t>Fakulta záhradníctva a krajinného inžinierstva</t>
  </si>
  <si>
    <t>Fakulta biotechnológie a potravinárstva</t>
  </si>
  <si>
    <t>Fakulta európskych štúdií a regionálneho rozvoja</t>
  </si>
  <si>
    <t>Technická univerzita vo Zvolene</t>
  </si>
  <si>
    <t>Lesnícka fakulta</t>
  </si>
  <si>
    <t>Drevárska fakulta</t>
  </si>
  <si>
    <t>Fakulta ekológie a environmentalistiky</t>
  </si>
  <si>
    <t>Fakulta environmentálnej a výrobnej techniky</t>
  </si>
  <si>
    <t>Vysoká škola výtvarných umení v Bratislave</t>
  </si>
  <si>
    <t>Vysoká škola múzických umení v Bratislave</t>
  </si>
  <si>
    <t>Divadelná fakulta</t>
  </si>
  <si>
    <t>Hudobná a tanečná fakulta</t>
  </si>
  <si>
    <t>Filmová a televízna fakulta</t>
  </si>
  <si>
    <t>Technická univerzita v Košiciach</t>
  </si>
  <si>
    <t>Fakulta baníctva, ekológie, riadenia a geotechnológií</t>
  </si>
  <si>
    <t>Letecká fakulta</t>
  </si>
  <si>
    <t>Ekonomická fakulta</t>
  </si>
  <si>
    <t>Fakulta umení</t>
  </si>
  <si>
    <t>Žilinská univerzita v Žiline</t>
  </si>
  <si>
    <t>Elektrotechnická fakulta</t>
  </si>
  <si>
    <t>Fakulta prevádzky a ekonomiky dopravy a spojov</t>
  </si>
  <si>
    <t>Fakulta riadenia a informatiky</t>
  </si>
  <si>
    <t>Fakulta prírodných vied</t>
  </si>
  <si>
    <t>Univerzita P. J. Šafárika v Košiciach</t>
  </si>
  <si>
    <t>Fakulta verejnej správy</t>
  </si>
  <si>
    <t>Trnavská univerzita v Trnave</t>
  </si>
  <si>
    <t xml:space="preserve">Fakulta zdravotníctva a sociálnej práce </t>
  </si>
  <si>
    <t>Univerzita Mateja Bela v Banskej Bystrici</t>
  </si>
  <si>
    <t>Fakulta humanitných vied</t>
  </si>
  <si>
    <t>Fakulta politických vied a medzinárodných vzťahov</t>
  </si>
  <si>
    <t>Univerzita Konštantína Filozofa v Nitre</t>
  </si>
  <si>
    <t>Fakulta sociálnych vied a zdravotníctva</t>
  </si>
  <si>
    <t>Fakulta stredoeurópskych štúdií</t>
  </si>
  <si>
    <t>Prešovská univerzita v Prešove</t>
  </si>
  <si>
    <t>Pravoslávna bohoslovecká fakulta</t>
  </si>
  <si>
    <t>Gréckokatolícka teologická fakulta</t>
  </si>
  <si>
    <t>Fakulta humanitných a prírodných vied</t>
  </si>
  <si>
    <t>Fakulta zdravotníctva</t>
  </si>
  <si>
    <t>Fakulta manažmentu</t>
  </si>
  <si>
    <t>Fakulta športu</t>
  </si>
  <si>
    <t>Akadémia umení v Banskej Bystrici</t>
  </si>
  <si>
    <t>Fakulta múzických umení</t>
  </si>
  <si>
    <t>Fakulta výtvarných umení</t>
  </si>
  <si>
    <t>Fakulta dramatických umení</t>
  </si>
  <si>
    <t>Trenčianska univerzita A. Dubčeka v Trenčíne</t>
  </si>
  <si>
    <t>Fakulta sociálno-ekonomických vzťahov</t>
  </si>
  <si>
    <t>Fakulta špeciálnej techniky</t>
  </si>
  <si>
    <t>Univerzita sv. Cyrila a Metoda v Trnave</t>
  </si>
  <si>
    <t>Fakulta masmediálnej komunikácie</t>
  </si>
  <si>
    <t>Katolícka univerzita v Ružomberku</t>
  </si>
  <si>
    <t xml:space="preserve">Filozofická fakulta </t>
  </si>
  <si>
    <t>Univerzita J. Selyeho v Komárne</t>
  </si>
  <si>
    <t>súkromné vysoké školy</t>
  </si>
  <si>
    <t>Vysoká škola manažmentu v Trenčíne</t>
  </si>
  <si>
    <t>Fakulta práva</t>
  </si>
  <si>
    <t>Fakulta ekonómie a podnikania</t>
  </si>
  <si>
    <t>Fakulta práva Janka Jesenského</t>
  </si>
  <si>
    <t>Fakulta sociálnych štúdií</t>
  </si>
  <si>
    <t>Stredoeurópska vysoká škola v Skalici</t>
  </si>
  <si>
    <t>Dubnický technologický inštitút v Dubnici nad Váhom</t>
  </si>
  <si>
    <t>Vysoká škola bezpečnostného manažérstva v Košiciach</t>
  </si>
  <si>
    <t>štátne vysoké školy</t>
  </si>
  <si>
    <t>Akadémia policajného zboru v Bratislave</t>
  </si>
  <si>
    <t>Slovenská zdravotnícka univerzita v Bratislave</t>
  </si>
  <si>
    <t>Fakulta ošetrovateľstva a zdravotníckych odborných štúdií</t>
  </si>
  <si>
    <t>Fakulta verejného zdravotníctva</t>
  </si>
  <si>
    <t>Vysvetlivky :</t>
  </si>
  <si>
    <t xml:space="preserve">bol vypísaný ďalší (uvedený) termín na príjem prihlášok; treba sledovať v informáciach konkrétnych fakúlt, resp. vysokých škôl, ktorých študijných programov sa tento  termín týka  </t>
  </si>
  <si>
    <t>PLÁNOVANÝ POČET  PRIJATÝCH UCHÁDZAČOV</t>
  </si>
  <si>
    <t>Fakulta masmédií</t>
  </si>
  <si>
    <t>Zdroj: vysoké školy</t>
  </si>
  <si>
    <t>x</t>
  </si>
  <si>
    <t>Fakulta informatiky</t>
  </si>
  <si>
    <t>Technická fakulta</t>
  </si>
  <si>
    <t>Fakulta verejnej politiky a verejnej správy</t>
  </si>
  <si>
    <t>Univerzita veterinárskeho lekárstva a farmácie v Košiciach</t>
  </si>
  <si>
    <t>Ústav manažmentu</t>
  </si>
  <si>
    <t>Paneurópska vysoká škola</t>
  </si>
  <si>
    <t>Fakulta zdravotníckych odborov</t>
  </si>
  <si>
    <t>Hudobná a umelecká akadémia Jána Albrechta v Banskej Štiavnici</t>
  </si>
  <si>
    <t>VŠ medzinárodného podnikania ISM Slovakia v Prešove</t>
  </si>
  <si>
    <t>Bratislavská medzinárodná škola liberálnych štúdií</t>
  </si>
  <si>
    <t>Fakulta aplikovaných jazykov</t>
  </si>
  <si>
    <t>Fakulta psychológie</t>
  </si>
  <si>
    <t>Fakulta sociálnych vied</t>
  </si>
  <si>
    <t>Použité skratky:</t>
  </si>
  <si>
    <t>E - na externú formu štúdia</t>
  </si>
  <si>
    <t>VŠ - vysoká škola</t>
  </si>
  <si>
    <t>V - na vybraté študijné programy podľa ponuky vysokej školy/fakulty</t>
  </si>
  <si>
    <t>Akadémia médií v Bratislave</t>
  </si>
  <si>
    <t>VŠ zdravotníctva a sociálnej práce sv. Alžbety v Bratislave</t>
  </si>
  <si>
    <t>VŠ ekonómie a manažmentu verejnej správy v Bratislave</t>
  </si>
  <si>
    <t>Akadémia ozbrojených síl gen.M.R.Štefánika v Liptovskom Mikuláši</t>
  </si>
  <si>
    <t>pracovisko celouniverzitných študijných programov</t>
  </si>
  <si>
    <t>Ústav maďarského jazyka a kultúry</t>
  </si>
  <si>
    <t>Podnikovohospodárska fakulta, Košice</t>
  </si>
  <si>
    <t>Fakulta výrobných technológií, Prešov</t>
  </si>
  <si>
    <t>Teologická fakulta, Bratislava</t>
  </si>
  <si>
    <t>Fakulta priemyselných technológií, Púchov</t>
  </si>
  <si>
    <t>Teologická fakulta, Košice</t>
  </si>
  <si>
    <t>Fakulta zdravotníctva, Banská Bystrica</t>
  </si>
  <si>
    <t>Vysoká škola Danubius</t>
  </si>
  <si>
    <t>Fakulta bezpečnostného inžinierstva</t>
  </si>
  <si>
    <t>Ústav rusínskeho jazyka a kultúry</t>
  </si>
  <si>
    <t>fakulta, resp. vysoká škola, študijné programy 2. stupňa v dennej ani v externej forme vysokoškolského štúdia neotvára</t>
  </si>
  <si>
    <r>
      <t xml:space="preserve">PK prebieha, ale len na </t>
    </r>
    <r>
      <rPr>
        <b/>
        <sz val="8"/>
        <color indexed="10"/>
        <rFont val="Times New Roman CE"/>
        <family val="0"/>
      </rPr>
      <t>necivilné</t>
    </r>
    <r>
      <rPr>
        <sz val="8"/>
        <color indexed="10"/>
        <rFont val="Times New Roman CE"/>
        <family val="0"/>
      </rPr>
      <t xml:space="preserve"> vysokoškolské štúdium</t>
    </r>
  </si>
  <si>
    <t>M - pre mimoriadne prípady schválené dekanom fakulty</t>
  </si>
  <si>
    <t>Reformovaná teologická fakulta</t>
  </si>
  <si>
    <t>D - na dennú formu štúdia</t>
  </si>
  <si>
    <t>POČET  PRIHLÁŠOK K  31. 5. 2017</t>
  </si>
  <si>
    <t>príjem prihlášok nebol na všetky študijné programy fakulty, resp. vysokej školy, k 31. 5. 2017 ukončený, možnosť podať si prihlášku trvala do uvedeného termínu</t>
  </si>
  <si>
    <t>31.08.2017 O</t>
  </si>
  <si>
    <t>31.07.2017   D, Z          31.08.2017   E</t>
  </si>
  <si>
    <t>31.08.2017</t>
  </si>
  <si>
    <t>Materiálovotechnologická fakulta,Trnava</t>
  </si>
  <si>
    <t>22.07.2017   V</t>
  </si>
  <si>
    <t>25.08.2017</t>
  </si>
  <si>
    <t>07.07.2017   V</t>
  </si>
  <si>
    <t>15.06.2017   M</t>
  </si>
  <si>
    <t>31.07.2017</t>
  </si>
  <si>
    <t>13.08.2017</t>
  </si>
  <si>
    <t>15.08.2017</t>
  </si>
  <si>
    <t>8.6., 15.6.2017   V</t>
  </si>
  <si>
    <t>31.07.2017   V</t>
  </si>
  <si>
    <t>20.8., 25.8. 2017   V</t>
  </si>
  <si>
    <t>Inštitút fyzioterapie, balneológie a liečebnej rehabilitácie, Piešťany</t>
  </si>
  <si>
    <t>18.08.2017   V</t>
  </si>
  <si>
    <t>09.09.2017</t>
  </si>
  <si>
    <t>30.09.2017</t>
  </si>
  <si>
    <t>30.06.2017                    31.08.2017</t>
  </si>
  <si>
    <t>O - pre prípady účasti na opravných termínoch šs</t>
  </si>
  <si>
    <t>Z - pre zahraničných uchádzačov</t>
  </si>
  <si>
    <t>24.07.2017   V</t>
  </si>
  <si>
    <t>Prijímacie konanie na slovenské vysoké školy                                  do prvých ročníkov 2. stupňa vysokoškolského štúdia                               na akademický rok 2017/2018 - stav k 31. 5. 2017</t>
  </si>
  <si>
    <t>15.09.2017</t>
  </si>
  <si>
    <r>
      <t xml:space="preserve">Hutnícka fakulta </t>
    </r>
    <r>
      <rPr>
        <sz val="6"/>
        <rFont val="Times New Roman CE"/>
        <family val="0"/>
      </rPr>
      <t>(od 1.7.2017 Fakulta materiálov, metalurgie a recyklácie)</t>
    </r>
  </si>
  <si>
    <t>B - pre vlastných absolventov bakalárskeho štúdia</t>
  </si>
  <si>
    <t>30.06.2017       15.07.2017  B       xx.07.2017</t>
  </si>
  <si>
    <t>Jesseniova lekárska fakulta, Martin</t>
  </si>
  <si>
    <t>Výskumný ústav vysokohorskej biológie, Tatranská Javorina</t>
  </si>
  <si>
    <t>31.07.2017                    15.08.2017</t>
  </si>
  <si>
    <t>30.06.2017                    20.08.2017</t>
  </si>
  <si>
    <t>15.6.2017   31.8.2017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</si>
</sst>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0.0"/>
    <numFmt numFmtId="174" formatCode="0.0%"/>
    <numFmt numFmtId="175" formatCode="[$-41B]d\.\ mmmm\ yyyy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color indexed="10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sz val="8"/>
      <name val="Times New Roman CE"/>
      <family val="1"/>
    </font>
    <font>
      <i/>
      <u val="single"/>
      <sz val="10"/>
      <name val="Times New Roman CE"/>
      <family val="1"/>
    </font>
    <font>
      <b/>
      <sz val="10"/>
      <color indexed="57"/>
      <name val="Times New Roman CE"/>
      <family val="1"/>
    </font>
    <font>
      <i/>
      <sz val="10"/>
      <name val="Times New Roman CE"/>
      <family val="1"/>
    </font>
    <font>
      <b/>
      <i/>
      <sz val="9"/>
      <color indexed="12"/>
      <name val="Times New Roman CE"/>
      <family val="0"/>
    </font>
    <font>
      <b/>
      <i/>
      <sz val="12"/>
      <color indexed="12"/>
      <name val="Times New Roman CE"/>
      <family val="1"/>
    </font>
    <font>
      <b/>
      <i/>
      <u val="single"/>
      <sz val="8"/>
      <name val="Arial CE"/>
      <family val="0"/>
    </font>
    <font>
      <sz val="8"/>
      <name val="Arial CE"/>
      <family val="0"/>
    </font>
    <font>
      <sz val="8"/>
      <color indexed="10"/>
      <name val="Times New Roman CE"/>
      <family val="0"/>
    </font>
    <font>
      <b/>
      <sz val="8"/>
      <color indexed="10"/>
      <name val="Times New Roman CE"/>
      <family val="0"/>
    </font>
    <font>
      <sz val="10"/>
      <color indexed="10"/>
      <name val="Arial CE"/>
      <family val="0"/>
    </font>
    <font>
      <sz val="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23"/>
      <name val="Times New Roman CE"/>
      <family val="1"/>
    </font>
    <font>
      <sz val="8"/>
      <color indexed="23"/>
      <name val="Times New Roman CE"/>
      <family val="0"/>
    </font>
    <font>
      <sz val="10"/>
      <color indexed="23"/>
      <name val="Times New Roman CE"/>
      <family val="1"/>
    </font>
    <font>
      <b/>
      <sz val="8"/>
      <color indexed="55"/>
      <name val="Times New Roman CE"/>
      <family val="1"/>
    </font>
    <font>
      <sz val="8"/>
      <color indexed="55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0" tint="-0.4999699890613556"/>
      <name val="Times New Roman CE"/>
      <family val="1"/>
    </font>
    <font>
      <sz val="8"/>
      <color theme="0" tint="-0.4999699890613556"/>
      <name val="Times New Roman CE"/>
      <family val="0"/>
    </font>
    <font>
      <sz val="10"/>
      <color theme="0" tint="-0.4999699890613556"/>
      <name val="Times New Roman CE"/>
      <family val="1"/>
    </font>
    <font>
      <b/>
      <sz val="8"/>
      <color theme="0" tint="-0.3499799966812134"/>
      <name val="Times New Roman CE"/>
      <family val="1"/>
    </font>
    <font>
      <sz val="8"/>
      <color theme="0" tint="-0.3499799966812134"/>
      <name val="Times New Roman CE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 wrapText="1" indent="1"/>
    </xf>
    <xf numFmtId="0" fontId="5" fillId="33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 quotePrefix="1">
      <alignment horizontal="left" inden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 quotePrefix="1">
      <alignment horizontal="left" indent="1"/>
    </xf>
    <xf numFmtId="3" fontId="5" fillId="34" borderId="15" xfId="0" applyNumberFormat="1" applyFont="1" applyFill="1" applyBorder="1" applyAlignment="1">
      <alignment horizontal="right" indent="1"/>
    </xf>
    <xf numFmtId="3" fontId="5" fillId="34" borderId="16" xfId="0" applyNumberFormat="1" applyFont="1" applyFill="1" applyBorder="1" applyAlignment="1">
      <alignment horizontal="right" indent="1"/>
    </xf>
    <xf numFmtId="3" fontId="5" fillId="35" borderId="17" xfId="0" applyNumberFormat="1" applyFont="1" applyFill="1" applyBorder="1" applyAlignment="1">
      <alignment horizontal="right" indent="1"/>
    </xf>
    <xf numFmtId="3" fontId="5" fillId="35" borderId="16" xfId="0" applyNumberFormat="1" applyFont="1" applyFill="1" applyBorder="1" applyAlignment="1">
      <alignment horizontal="right" indent="1"/>
    </xf>
    <xf numFmtId="172" fontId="5" fillId="35" borderId="17" xfId="0" applyNumberFormat="1" applyFont="1" applyFill="1" applyBorder="1" applyAlignment="1">
      <alignment horizontal="center"/>
    </xf>
    <xf numFmtId="172" fontId="5" fillId="35" borderId="16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left" indent="1"/>
    </xf>
    <xf numFmtId="3" fontId="7" fillId="0" borderId="19" xfId="0" applyNumberFormat="1" applyFont="1" applyBorder="1" applyAlignment="1">
      <alignment horizontal="right" indent="1"/>
    </xf>
    <xf numFmtId="3" fontId="7" fillId="0" borderId="20" xfId="0" applyNumberFormat="1" applyFont="1" applyBorder="1" applyAlignment="1">
      <alignment horizontal="right" indent="1"/>
    </xf>
    <xf numFmtId="3" fontId="7" fillId="0" borderId="21" xfId="0" applyNumberFormat="1" applyFont="1" applyBorder="1" applyAlignment="1">
      <alignment horizontal="right" indent="1"/>
    </xf>
    <xf numFmtId="172" fontId="7" fillId="0" borderId="21" xfId="0" applyNumberFormat="1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left" indent="1"/>
    </xf>
    <xf numFmtId="3" fontId="7" fillId="36" borderId="21" xfId="0" applyNumberFormat="1" applyFont="1" applyFill="1" applyBorder="1" applyAlignment="1">
      <alignment horizontal="right" indent="1"/>
    </xf>
    <xf numFmtId="3" fontId="7" fillId="36" borderId="20" xfId="0" applyNumberFormat="1" applyFont="1" applyFill="1" applyBorder="1" applyAlignment="1">
      <alignment horizontal="right" indent="1"/>
    </xf>
    <xf numFmtId="172" fontId="7" fillId="36" borderId="21" xfId="0" applyNumberFormat="1" applyFont="1" applyFill="1" applyBorder="1" applyAlignment="1">
      <alignment horizontal="center"/>
    </xf>
    <xf numFmtId="172" fontId="7" fillId="36" borderId="20" xfId="0" applyNumberFormat="1" applyFont="1" applyFill="1" applyBorder="1" applyAlignment="1">
      <alignment horizontal="center"/>
    </xf>
    <xf numFmtId="0" fontId="7" fillId="0" borderId="18" xfId="0" applyFont="1" applyFill="1" applyBorder="1" applyAlignment="1" quotePrefix="1">
      <alignment horizontal="left" indent="1"/>
    </xf>
    <xf numFmtId="0" fontId="7" fillId="0" borderId="18" xfId="0" applyFont="1" applyBorder="1" applyAlignment="1" quotePrefix="1">
      <alignment horizontal="left" indent="1"/>
    </xf>
    <xf numFmtId="0" fontId="7" fillId="0" borderId="22" xfId="0" applyFont="1" applyFill="1" applyBorder="1" applyAlignment="1" quotePrefix="1">
      <alignment horizontal="left" indent="1"/>
    </xf>
    <xf numFmtId="3" fontId="7" fillId="0" borderId="23" xfId="0" applyNumberFormat="1" applyFont="1" applyBorder="1" applyAlignment="1">
      <alignment horizontal="right" indent="1"/>
    </xf>
    <xf numFmtId="3" fontId="7" fillId="0" borderId="24" xfId="0" applyNumberFormat="1" applyFont="1" applyBorder="1" applyAlignment="1">
      <alignment horizontal="right" indent="1"/>
    </xf>
    <xf numFmtId="3" fontId="5" fillId="34" borderId="17" xfId="0" applyNumberFormat="1" applyFont="1" applyFill="1" applyBorder="1" applyAlignment="1">
      <alignment horizontal="right" indent="1"/>
    </xf>
    <xf numFmtId="172" fontId="5" fillId="34" borderId="17" xfId="0" applyNumberFormat="1" applyFont="1" applyFill="1" applyBorder="1" applyAlignment="1">
      <alignment horizontal="center"/>
    </xf>
    <xf numFmtId="172" fontId="5" fillId="34" borderId="16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 indent="1"/>
    </xf>
    <xf numFmtId="172" fontId="7" fillId="0" borderId="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right" indent="1"/>
    </xf>
    <xf numFmtId="3" fontId="5" fillId="0" borderId="10" xfId="0" applyNumberFormat="1" applyFont="1" applyFill="1" applyBorder="1" applyAlignment="1">
      <alignment horizontal="right" inden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3" fontId="5" fillId="34" borderId="25" xfId="0" applyNumberFormat="1" applyFont="1" applyFill="1" applyBorder="1" applyAlignment="1">
      <alignment horizontal="right" indent="1"/>
    </xf>
    <xf numFmtId="3" fontId="5" fillId="35" borderId="25" xfId="0" applyNumberFormat="1" applyFont="1" applyFill="1" applyBorder="1" applyAlignment="1">
      <alignment horizontal="right" indent="1"/>
    </xf>
    <xf numFmtId="3" fontId="7" fillId="36" borderId="26" xfId="0" applyNumberFormat="1" applyFont="1" applyFill="1" applyBorder="1" applyAlignment="1">
      <alignment horizontal="right" indent="1"/>
    </xf>
    <xf numFmtId="3" fontId="4" fillId="0" borderId="27" xfId="0" applyNumberFormat="1" applyFont="1" applyFill="1" applyBorder="1" applyAlignment="1">
      <alignment horizontal="right" indent="1"/>
    </xf>
    <xf numFmtId="172" fontId="5" fillId="35" borderId="25" xfId="0" applyNumberFormat="1" applyFont="1" applyFill="1" applyBorder="1" applyAlignment="1">
      <alignment horizontal="center"/>
    </xf>
    <xf numFmtId="172" fontId="7" fillId="0" borderId="26" xfId="0" applyNumberFormat="1" applyFont="1" applyBorder="1" applyAlignment="1">
      <alignment horizontal="center"/>
    </xf>
    <xf numFmtId="172" fontId="7" fillId="36" borderId="26" xfId="0" applyNumberFormat="1" applyFont="1" applyFill="1" applyBorder="1" applyAlignment="1">
      <alignment horizontal="center"/>
    </xf>
    <xf numFmtId="172" fontId="5" fillId="34" borderId="25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right" indent="1"/>
    </xf>
    <xf numFmtId="3" fontId="7" fillId="0" borderId="28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3" fontId="7" fillId="0" borderId="21" xfId="0" applyNumberFormat="1" applyFont="1" applyFill="1" applyBorder="1" applyAlignment="1">
      <alignment horizontal="right" indent="1"/>
    </xf>
    <xf numFmtId="3" fontId="7" fillId="0" borderId="20" xfId="0" applyNumberFormat="1" applyFont="1" applyFill="1" applyBorder="1" applyAlignment="1">
      <alignment horizontal="right" indent="1"/>
    </xf>
    <xf numFmtId="172" fontId="7" fillId="0" borderId="21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26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right" indent="1"/>
    </xf>
    <xf numFmtId="3" fontId="7" fillId="0" borderId="24" xfId="0" applyNumberFormat="1" applyFont="1" applyFill="1" applyBorder="1" applyAlignment="1">
      <alignment horizontal="right" indent="1"/>
    </xf>
    <xf numFmtId="0" fontId="7" fillId="0" borderId="22" xfId="0" applyFont="1" applyFill="1" applyBorder="1" applyAlignment="1">
      <alignment horizontal="left" indent="1"/>
    </xf>
    <xf numFmtId="0" fontId="5" fillId="34" borderId="14" xfId="0" applyFont="1" applyFill="1" applyBorder="1" applyAlignment="1">
      <alignment horizontal="left" indent="1"/>
    </xf>
    <xf numFmtId="3" fontId="7" fillId="0" borderId="30" xfId="0" applyNumberFormat="1" applyFont="1" applyBorder="1" applyAlignment="1">
      <alignment horizontal="right" indent="1"/>
    </xf>
    <xf numFmtId="3" fontId="7" fillId="0" borderId="31" xfId="0" applyNumberFormat="1" applyFont="1" applyBorder="1" applyAlignment="1">
      <alignment horizontal="right" indent="1"/>
    </xf>
    <xf numFmtId="3" fontId="7" fillId="0" borderId="32" xfId="0" applyNumberFormat="1" applyFont="1" applyFill="1" applyBorder="1" applyAlignment="1">
      <alignment horizontal="right" indent="1"/>
    </xf>
    <xf numFmtId="3" fontId="7" fillId="0" borderId="33" xfId="0" applyNumberFormat="1" applyFont="1" applyFill="1" applyBorder="1" applyAlignment="1">
      <alignment horizontal="right" indent="1"/>
    </xf>
    <xf numFmtId="3" fontId="7" fillId="0" borderId="31" xfId="0" applyNumberFormat="1" applyFont="1" applyFill="1" applyBorder="1" applyAlignment="1">
      <alignment horizontal="right" indent="1"/>
    </xf>
    <xf numFmtId="172" fontId="7" fillId="0" borderId="33" xfId="0" applyNumberFormat="1" applyFont="1" applyFill="1" applyBorder="1" applyAlignment="1">
      <alignment horizontal="center"/>
    </xf>
    <xf numFmtId="172" fontId="7" fillId="0" borderId="31" xfId="0" applyNumberFormat="1" applyFont="1" applyFill="1" applyBorder="1" applyAlignment="1">
      <alignment horizontal="center"/>
    </xf>
    <xf numFmtId="172" fontId="7" fillId="0" borderId="32" xfId="0" applyNumberFormat="1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left" indent="1"/>
    </xf>
    <xf numFmtId="0" fontId="13" fillId="0" borderId="0" xfId="0" applyFont="1" applyAlignment="1">
      <alignment horizontal="left" indent="1"/>
    </xf>
    <xf numFmtId="0" fontId="14" fillId="0" borderId="0" xfId="0" applyFont="1" applyAlignment="1">
      <alignment horizontal="left" indent="1"/>
    </xf>
    <xf numFmtId="0" fontId="4" fillId="0" borderId="0" xfId="0" applyFont="1" applyFill="1" applyAlignment="1">
      <alignment horizontal="right" indent="1"/>
    </xf>
    <xf numFmtId="0" fontId="4" fillId="0" borderId="0" xfId="0" applyFont="1" applyFill="1" applyAlignment="1">
      <alignment horizontal="left" indent="1"/>
    </xf>
    <xf numFmtId="172" fontId="7" fillId="0" borderId="28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 indent="1"/>
    </xf>
    <xf numFmtId="3" fontId="7" fillId="37" borderId="21" xfId="0" applyNumberFormat="1" applyFont="1" applyFill="1" applyBorder="1" applyAlignment="1">
      <alignment horizontal="right" indent="1"/>
    </xf>
    <xf numFmtId="3" fontId="7" fillId="37" borderId="20" xfId="0" applyNumberFormat="1" applyFont="1" applyFill="1" applyBorder="1" applyAlignment="1">
      <alignment horizontal="right" indent="1"/>
    </xf>
    <xf numFmtId="3" fontId="7" fillId="37" borderId="26" xfId="0" applyNumberFormat="1" applyFont="1" applyFill="1" applyBorder="1" applyAlignment="1">
      <alignment horizontal="right" indent="1"/>
    </xf>
    <xf numFmtId="172" fontId="7" fillId="37" borderId="21" xfId="0" applyNumberFormat="1" applyFont="1" applyFill="1" applyBorder="1" applyAlignment="1">
      <alignment horizontal="center"/>
    </xf>
    <xf numFmtId="172" fontId="7" fillId="37" borderId="20" xfId="0" applyNumberFormat="1" applyFont="1" applyFill="1" applyBorder="1" applyAlignment="1">
      <alignment horizontal="center"/>
    </xf>
    <xf numFmtId="172" fontId="7" fillId="37" borderId="26" xfId="0" applyNumberFormat="1" applyFont="1" applyFill="1" applyBorder="1" applyAlignment="1">
      <alignment horizontal="center"/>
    </xf>
    <xf numFmtId="172" fontId="7" fillId="0" borderId="29" xfId="0" applyNumberFormat="1" applyFont="1" applyFill="1" applyBorder="1" applyAlignment="1">
      <alignment horizontal="center"/>
    </xf>
    <xf numFmtId="172" fontId="7" fillId="0" borderId="24" xfId="0" applyNumberFormat="1" applyFont="1" applyFill="1" applyBorder="1" applyAlignment="1">
      <alignment horizontal="center"/>
    </xf>
    <xf numFmtId="49" fontId="58" fillId="0" borderId="10" xfId="0" applyNumberFormat="1" applyFont="1" applyFill="1" applyBorder="1" applyAlignment="1">
      <alignment horizontal="center"/>
    </xf>
    <xf numFmtId="49" fontId="59" fillId="0" borderId="10" xfId="0" applyNumberFormat="1" applyFont="1" applyFill="1" applyBorder="1" applyAlignment="1">
      <alignment horizontal="center"/>
    </xf>
    <xf numFmtId="3" fontId="7" fillId="38" borderId="21" xfId="0" applyNumberFormat="1" applyFont="1" applyFill="1" applyBorder="1" applyAlignment="1">
      <alignment horizontal="right" indent="1"/>
    </xf>
    <xf numFmtId="3" fontId="7" fillId="38" borderId="20" xfId="0" applyNumberFormat="1" applyFont="1" applyFill="1" applyBorder="1" applyAlignment="1">
      <alignment horizontal="right" indent="1"/>
    </xf>
    <xf numFmtId="172" fontId="7" fillId="38" borderId="21" xfId="0" applyNumberFormat="1" applyFont="1" applyFill="1" applyBorder="1" applyAlignment="1">
      <alignment horizontal="center"/>
    </xf>
    <xf numFmtId="3" fontId="5" fillId="39" borderId="17" xfId="0" applyNumberFormat="1" applyFont="1" applyFill="1" applyBorder="1" applyAlignment="1">
      <alignment horizontal="right" indent="1"/>
    </xf>
    <xf numFmtId="3" fontId="5" fillId="39" borderId="16" xfId="0" applyNumberFormat="1" applyFont="1" applyFill="1" applyBorder="1" applyAlignment="1">
      <alignment horizontal="right" indent="1"/>
    </xf>
    <xf numFmtId="3" fontId="5" fillId="39" borderId="25" xfId="0" applyNumberFormat="1" applyFont="1" applyFill="1" applyBorder="1" applyAlignment="1">
      <alignment horizontal="right" indent="1"/>
    </xf>
    <xf numFmtId="172" fontId="5" fillId="39" borderId="17" xfId="0" applyNumberFormat="1" applyFont="1" applyFill="1" applyBorder="1" applyAlignment="1">
      <alignment horizontal="center"/>
    </xf>
    <xf numFmtId="172" fontId="5" fillId="39" borderId="16" xfId="0" applyNumberFormat="1" applyFont="1" applyFill="1" applyBorder="1" applyAlignment="1">
      <alignment horizontal="center"/>
    </xf>
    <xf numFmtId="172" fontId="5" fillId="39" borderId="25" xfId="0" applyNumberFormat="1" applyFont="1" applyFill="1" applyBorder="1" applyAlignment="1">
      <alignment horizontal="center"/>
    </xf>
    <xf numFmtId="3" fontId="7" fillId="40" borderId="19" xfId="0" applyNumberFormat="1" applyFont="1" applyFill="1" applyBorder="1" applyAlignment="1">
      <alignment horizontal="right" indent="1"/>
    </xf>
    <xf numFmtId="3" fontId="7" fillId="40" borderId="20" xfId="0" applyNumberFormat="1" applyFont="1" applyFill="1" applyBorder="1" applyAlignment="1">
      <alignment horizontal="right" indent="1"/>
    </xf>
    <xf numFmtId="3" fontId="7" fillId="40" borderId="26" xfId="0" applyNumberFormat="1" applyFont="1" applyFill="1" applyBorder="1" applyAlignment="1">
      <alignment horizontal="right" indent="1"/>
    </xf>
    <xf numFmtId="3" fontId="7" fillId="40" borderId="21" xfId="0" applyNumberFormat="1" applyFont="1" applyFill="1" applyBorder="1" applyAlignment="1">
      <alignment horizontal="right" indent="1"/>
    </xf>
    <xf numFmtId="172" fontId="7" fillId="40" borderId="21" xfId="0" applyNumberFormat="1" applyFont="1" applyFill="1" applyBorder="1" applyAlignment="1">
      <alignment horizontal="center"/>
    </xf>
    <xf numFmtId="172" fontId="7" fillId="40" borderId="20" xfId="0" applyNumberFormat="1" applyFont="1" applyFill="1" applyBorder="1" applyAlignment="1">
      <alignment horizontal="center"/>
    </xf>
    <xf numFmtId="172" fontId="7" fillId="40" borderId="26" xfId="0" applyNumberFormat="1" applyFont="1" applyFill="1" applyBorder="1" applyAlignment="1">
      <alignment horizontal="center"/>
    </xf>
    <xf numFmtId="3" fontId="7" fillId="40" borderId="23" xfId="0" applyNumberFormat="1" applyFont="1" applyFill="1" applyBorder="1" applyAlignment="1">
      <alignment horizontal="right" indent="1"/>
    </xf>
    <xf numFmtId="3" fontId="7" fillId="40" borderId="24" xfId="0" applyNumberFormat="1" applyFont="1" applyFill="1" applyBorder="1" applyAlignment="1">
      <alignment horizontal="right" indent="1"/>
    </xf>
    <xf numFmtId="3" fontId="7" fillId="40" borderId="28" xfId="0" applyNumberFormat="1" applyFont="1" applyFill="1" applyBorder="1" applyAlignment="1">
      <alignment horizontal="right" indent="1"/>
    </xf>
    <xf numFmtId="3" fontId="7" fillId="40" borderId="29" xfId="0" applyNumberFormat="1" applyFont="1" applyFill="1" applyBorder="1" applyAlignment="1">
      <alignment horizontal="right" indent="1"/>
    </xf>
    <xf numFmtId="172" fontId="7" fillId="40" borderId="28" xfId="0" applyNumberFormat="1" applyFont="1" applyFill="1" applyBorder="1" applyAlignment="1">
      <alignment horizontal="center"/>
    </xf>
    <xf numFmtId="3" fontId="7" fillId="38" borderId="23" xfId="0" applyNumberFormat="1" applyFont="1" applyFill="1" applyBorder="1" applyAlignment="1">
      <alignment horizontal="right" indent="1"/>
    </xf>
    <xf numFmtId="3" fontId="7" fillId="38" borderId="24" xfId="0" applyNumberFormat="1" applyFont="1" applyFill="1" applyBorder="1" applyAlignment="1">
      <alignment horizontal="right" indent="1"/>
    </xf>
    <xf numFmtId="3" fontId="7" fillId="38" borderId="28" xfId="0" applyNumberFormat="1" applyFont="1" applyFill="1" applyBorder="1" applyAlignment="1">
      <alignment horizontal="right" indent="1"/>
    </xf>
    <xf numFmtId="0" fontId="10" fillId="0" borderId="0" xfId="0" applyFont="1" applyAlignment="1">
      <alignment horizontal="left" wrapText="1" indent="1"/>
    </xf>
    <xf numFmtId="0" fontId="60" fillId="0" borderId="0" xfId="0" applyFont="1" applyFill="1" applyAlignment="1">
      <alignment horizontal="right" indent="1"/>
    </xf>
    <xf numFmtId="0" fontId="60" fillId="0" borderId="0" xfId="0" applyFont="1" applyFill="1" applyAlignment="1">
      <alignment horizontal="left" indent="1"/>
    </xf>
    <xf numFmtId="0" fontId="60" fillId="0" borderId="0" xfId="0" applyFont="1" applyAlignment="1">
      <alignment/>
    </xf>
    <xf numFmtId="3" fontId="7" fillId="36" borderId="29" xfId="0" applyNumberFormat="1" applyFont="1" applyFill="1" applyBorder="1" applyAlignment="1">
      <alignment horizontal="right" indent="1"/>
    </xf>
    <xf numFmtId="3" fontId="7" fillId="36" borderId="28" xfId="0" applyNumberFormat="1" applyFont="1" applyFill="1" applyBorder="1" applyAlignment="1">
      <alignment horizontal="right" indent="1"/>
    </xf>
    <xf numFmtId="172" fontId="7" fillId="36" borderId="29" xfId="0" applyNumberFormat="1" applyFont="1" applyFill="1" applyBorder="1" applyAlignment="1">
      <alignment horizontal="center"/>
    </xf>
    <xf numFmtId="172" fontId="7" fillId="36" borderId="28" xfId="0" applyNumberFormat="1" applyFont="1" applyFill="1" applyBorder="1" applyAlignment="1">
      <alignment horizontal="center"/>
    </xf>
    <xf numFmtId="3" fontId="7" fillId="36" borderId="33" xfId="0" applyNumberFormat="1" applyFont="1" applyFill="1" applyBorder="1" applyAlignment="1">
      <alignment horizontal="right" indent="1"/>
    </xf>
    <xf numFmtId="3" fontId="7" fillId="36" borderId="32" xfId="0" applyNumberFormat="1" applyFont="1" applyFill="1" applyBorder="1" applyAlignment="1">
      <alignment horizontal="right" indent="1"/>
    </xf>
    <xf numFmtId="172" fontId="7" fillId="36" borderId="33" xfId="0" applyNumberFormat="1" applyFont="1" applyFill="1" applyBorder="1" applyAlignment="1">
      <alignment horizontal="center"/>
    </xf>
    <xf numFmtId="172" fontId="7" fillId="36" borderId="32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vertical="top" wrapText="1" indent="1"/>
    </xf>
    <xf numFmtId="14" fontId="7" fillId="37" borderId="20" xfId="0" applyNumberFormat="1" applyFont="1" applyFill="1" applyBorder="1" applyAlignment="1">
      <alignment horizontal="center"/>
    </xf>
    <xf numFmtId="14" fontId="7" fillId="41" borderId="34" xfId="0" applyNumberFormat="1" applyFont="1" applyFill="1" applyBorder="1" applyAlignment="1">
      <alignment horizontal="center"/>
    </xf>
    <xf numFmtId="14" fontId="7" fillId="41" borderId="35" xfId="0" applyNumberFormat="1" applyFont="1" applyFill="1" applyBorder="1" applyAlignment="1">
      <alignment horizontal="center"/>
    </xf>
    <xf numFmtId="14" fontId="7" fillId="36" borderId="20" xfId="0" applyNumberFormat="1" applyFont="1" applyFill="1" applyBorder="1" applyAlignment="1">
      <alignment horizontal="center"/>
    </xf>
    <xf numFmtId="14" fontId="7" fillId="41" borderId="34" xfId="0" applyNumberFormat="1" applyFont="1" applyFill="1" applyBorder="1" applyAlignment="1">
      <alignment horizontal="center"/>
    </xf>
    <xf numFmtId="3" fontId="7" fillId="38" borderId="26" xfId="0" applyNumberFormat="1" applyFont="1" applyFill="1" applyBorder="1" applyAlignment="1">
      <alignment horizontal="right" indent="1"/>
    </xf>
    <xf numFmtId="172" fontId="7" fillId="38" borderId="20" xfId="0" applyNumberFormat="1" applyFont="1" applyFill="1" applyBorder="1" applyAlignment="1">
      <alignment horizontal="center"/>
    </xf>
    <xf numFmtId="172" fontId="7" fillId="38" borderId="26" xfId="0" applyNumberFormat="1" applyFont="1" applyFill="1" applyBorder="1" applyAlignment="1">
      <alignment horizontal="center"/>
    </xf>
    <xf numFmtId="49" fontId="7" fillId="37" borderId="24" xfId="0" applyNumberFormat="1" applyFont="1" applyFill="1" applyBorder="1" applyAlignment="1">
      <alignment horizontal="center"/>
    </xf>
    <xf numFmtId="0" fontId="7" fillId="0" borderId="36" xfId="0" applyFont="1" applyBorder="1" applyAlignment="1" quotePrefix="1">
      <alignment horizontal="left" indent="1"/>
    </xf>
    <xf numFmtId="3" fontId="7" fillId="0" borderId="19" xfId="0" applyNumberFormat="1" applyFont="1" applyFill="1" applyBorder="1" applyAlignment="1">
      <alignment horizontal="right" indent="1"/>
    </xf>
    <xf numFmtId="3" fontId="7" fillId="0" borderId="37" xfId="0" applyNumberFormat="1" applyFont="1" applyFill="1" applyBorder="1" applyAlignment="1">
      <alignment horizontal="right" indent="1"/>
    </xf>
    <xf numFmtId="3" fontId="7" fillId="37" borderId="19" xfId="0" applyNumberFormat="1" applyFont="1" applyFill="1" applyBorder="1" applyAlignment="1">
      <alignment horizontal="right" indent="1"/>
    </xf>
    <xf numFmtId="3" fontId="7" fillId="37" borderId="37" xfId="0" applyNumberFormat="1" applyFont="1" applyFill="1" applyBorder="1" applyAlignment="1">
      <alignment horizontal="right" indent="1"/>
    </xf>
    <xf numFmtId="172" fontId="7" fillId="37" borderId="19" xfId="0" applyNumberFormat="1" applyFont="1" applyFill="1" applyBorder="1" applyAlignment="1">
      <alignment horizontal="center"/>
    </xf>
    <xf numFmtId="172" fontId="7" fillId="37" borderId="37" xfId="0" applyNumberFormat="1" applyFont="1" applyFill="1" applyBorder="1" applyAlignment="1">
      <alignment horizontal="center"/>
    </xf>
    <xf numFmtId="3" fontId="7" fillId="37" borderId="29" xfId="0" applyNumberFormat="1" applyFont="1" applyFill="1" applyBorder="1" applyAlignment="1">
      <alignment horizontal="right" indent="1"/>
    </xf>
    <xf numFmtId="3" fontId="61" fillId="40" borderId="12" xfId="0" applyNumberFormat="1" applyFont="1" applyFill="1" applyBorder="1" applyAlignment="1">
      <alignment horizontal="right" indent="1"/>
    </xf>
    <xf numFmtId="3" fontId="61" fillId="40" borderId="10" xfId="0" applyNumberFormat="1" applyFont="1" applyFill="1" applyBorder="1" applyAlignment="1">
      <alignment horizontal="right" indent="1"/>
    </xf>
    <xf numFmtId="3" fontId="61" fillId="40" borderId="38" xfId="0" applyNumberFormat="1" applyFont="1" applyFill="1" applyBorder="1" applyAlignment="1">
      <alignment horizontal="right" indent="1"/>
    </xf>
    <xf numFmtId="3" fontId="61" fillId="40" borderId="13" xfId="0" applyNumberFormat="1" applyFont="1" applyFill="1" applyBorder="1" applyAlignment="1">
      <alignment horizontal="right" indent="1"/>
    </xf>
    <xf numFmtId="172" fontId="61" fillId="40" borderId="13" xfId="0" applyNumberFormat="1" applyFont="1" applyFill="1" applyBorder="1" applyAlignment="1">
      <alignment horizontal="center"/>
    </xf>
    <xf numFmtId="172" fontId="61" fillId="40" borderId="10" xfId="0" applyNumberFormat="1" applyFont="1" applyFill="1" applyBorder="1" applyAlignment="1">
      <alignment horizontal="center"/>
    </xf>
    <xf numFmtId="172" fontId="61" fillId="40" borderId="38" xfId="0" applyNumberFormat="1" applyFont="1" applyFill="1" applyBorder="1" applyAlignment="1">
      <alignment horizontal="center"/>
    </xf>
    <xf numFmtId="172" fontId="7" fillId="40" borderId="29" xfId="0" applyNumberFormat="1" applyFont="1" applyFill="1" applyBorder="1" applyAlignment="1">
      <alignment horizontal="center"/>
    </xf>
    <xf numFmtId="172" fontId="7" fillId="40" borderId="24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right" indent="1"/>
    </xf>
    <xf numFmtId="3" fontId="5" fillId="34" borderId="10" xfId="0" applyNumberFormat="1" applyFont="1" applyFill="1" applyBorder="1" applyAlignment="1">
      <alignment horizontal="right" indent="1"/>
    </xf>
    <xf numFmtId="3" fontId="5" fillId="34" borderId="38" xfId="0" applyNumberFormat="1" applyFont="1" applyFill="1" applyBorder="1" applyAlignment="1">
      <alignment horizontal="right" indent="1"/>
    </xf>
    <xf numFmtId="3" fontId="5" fillId="34" borderId="13" xfId="0" applyNumberFormat="1" applyFont="1" applyFill="1" applyBorder="1" applyAlignment="1">
      <alignment horizontal="right" indent="1"/>
    </xf>
    <xf numFmtId="172" fontId="5" fillId="34" borderId="13" xfId="0" applyNumberFormat="1" applyFont="1" applyFill="1" applyBorder="1" applyAlignment="1">
      <alignment horizontal="center"/>
    </xf>
    <xf numFmtId="172" fontId="5" fillId="34" borderId="10" xfId="0" applyNumberFormat="1" applyFont="1" applyFill="1" applyBorder="1" applyAlignment="1">
      <alignment horizontal="center"/>
    </xf>
    <xf numFmtId="172" fontId="5" fillId="34" borderId="38" xfId="0" applyNumberFormat="1" applyFont="1" applyFill="1" applyBorder="1" applyAlignment="1">
      <alignment horizontal="center"/>
    </xf>
    <xf numFmtId="14" fontId="7" fillId="37" borderId="2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vertical="top" wrapText="1" indent="1"/>
    </xf>
    <xf numFmtId="0" fontId="10" fillId="0" borderId="0" xfId="0" applyFont="1" applyAlignment="1">
      <alignment wrapText="1"/>
    </xf>
    <xf numFmtId="3" fontId="15" fillId="40" borderId="11" xfId="0" applyNumberFormat="1" applyFont="1" applyFill="1" applyBorder="1" applyAlignment="1">
      <alignment horizontal="left" vertical="top" indent="1"/>
    </xf>
    <xf numFmtId="0" fontId="17" fillId="40" borderId="10" xfId="0" applyFont="1" applyFill="1" applyBorder="1" applyAlignment="1">
      <alignment horizontal="left" vertical="top" indent="1"/>
    </xf>
    <xf numFmtId="0" fontId="17" fillId="40" borderId="39" xfId="0" applyFont="1" applyFill="1" applyBorder="1" applyAlignment="1">
      <alignment horizontal="left" vertical="top" indent="1"/>
    </xf>
    <xf numFmtId="49" fontId="10" fillId="0" borderId="0" xfId="0" applyNumberFormat="1" applyFont="1" applyBorder="1" applyAlignment="1">
      <alignment horizontal="right"/>
    </xf>
    <xf numFmtId="49" fontId="59" fillId="40" borderId="24" xfId="0" applyNumberFormat="1" applyFont="1" applyFill="1" applyBorder="1" applyAlignment="1">
      <alignment horizontal="center"/>
    </xf>
    <xf numFmtId="49" fontId="59" fillId="40" borderId="35" xfId="0" applyNumberFormat="1" applyFont="1" applyFill="1" applyBorder="1" applyAlignment="1">
      <alignment horizontal="center"/>
    </xf>
    <xf numFmtId="49" fontId="59" fillId="35" borderId="14" xfId="0" applyNumberFormat="1" applyFont="1" applyFill="1" applyBorder="1" applyAlignment="1">
      <alignment horizontal="center"/>
    </xf>
    <xf numFmtId="49" fontId="59" fillId="35" borderId="40" xfId="0" applyNumberFormat="1" applyFont="1" applyFill="1" applyBorder="1" applyAlignment="1">
      <alignment horizontal="center"/>
    </xf>
    <xf numFmtId="14" fontId="7" fillId="37" borderId="31" xfId="0" applyNumberFormat="1" applyFont="1" applyFill="1" applyBorder="1" applyAlignment="1">
      <alignment horizontal="center"/>
    </xf>
    <xf numFmtId="49" fontId="7" fillId="36" borderId="41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59" fillId="0" borderId="20" xfId="0" applyNumberFormat="1" applyFont="1" applyFill="1" applyBorder="1" applyAlignment="1">
      <alignment horizontal="center"/>
    </xf>
    <xf numFmtId="49" fontId="59" fillId="0" borderId="34" xfId="0" applyNumberFormat="1" applyFont="1" applyFill="1" applyBorder="1" applyAlignment="1">
      <alignment horizontal="center"/>
    </xf>
    <xf numFmtId="14" fontId="7" fillId="41" borderId="36" xfId="0" applyNumberFormat="1" applyFont="1" applyFill="1" applyBorder="1" applyAlignment="1">
      <alignment horizontal="center"/>
    </xf>
    <xf numFmtId="49" fontId="7" fillId="41" borderId="36" xfId="0" applyNumberFormat="1" applyFont="1" applyFill="1" applyBorder="1" applyAlignment="1">
      <alignment horizontal="center"/>
    </xf>
    <xf numFmtId="14" fontId="7" fillId="41" borderId="31" xfId="0" applyNumberFormat="1" applyFont="1" applyFill="1" applyBorder="1" applyAlignment="1">
      <alignment horizontal="center"/>
    </xf>
    <xf numFmtId="49" fontId="7" fillId="41" borderId="41" xfId="0" applyNumberFormat="1" applyFont="1" applyFill="1" applyBorder="1" applyAlignment="1">
      <alignment horizontal="center"/>
    </xf>
    <xf numFmtId="49" fontId="7" fillId="37" borderId="20" xfId="0" applyNumberFormat="1" applyFont="1" applyFill="1" applyBorder="1" applyAlignment="1">
      <alignment horizontal="center"/>
    </xf>
    <xf numFmtId="49" fontId="7" fillId="37" borderId="34" xfId="0" applyNumberFormat="1" applyFont="1" applyFill="1" applyBorder="1" applyAlignment="1">
      <alignment horizontal="center"/>
    </xf>
    <xf numFmtId="49" fontId="58" fillId="35" borderId="14" xfId="0" applyNumberFormat="1" applyFont="1" applyFill="1" applyBorder="1" applyAlignment="1">
      <alignment horizontal="center"/>
    </xf>
    <xf numFmtId="49" fontId="58" fillId="35" borderId="40" xfId="0" applyNumberFormat="1" applyFont="1" applyFill="1" applyBorder="1" applyAlignment="1">
      <alignment horizontal="center"/>
    </xf>
    <xf numFmtId="14" fontId="7" fillId="37" borderId="20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40" xfId="0" applyNumberFormat="1" applyFont="1" applyFill="1" applyBorder="1" applyAlignment="1">
      <alignment horizontal="center"/>
    </xf>
    <xf numFmtId="49" fontId="7" fillId="41" borderId="20" xfId="0" applyNumberFormat="1" applyFont="1" applyFill="1" applyBorder="1" applyAlignment="1">
      <alignment horizontal="center"/>
    </xf>
    <xf numFmtId="49" fontId="7" fillId="41" borderId="34" xfId="0" applyNumberFormat="1" applyFont="1" applyFill="1" applyBorder="1" applyAlignment="1">
      <alignment horizontal="center"/>
    </xf>
    <xf numFmtId="14" fontId="7" fillId="41" borderId="20" xfId="0" applyNumberFormat="1" applyFont="1" applyFill="1" applyBorder="1" applyAlignment="1">
      <alignment horizontal="center"/>
    </xf>
    <xf numFmtId="49" fontId="58" fillId="34" borderId="14" xfId="0" applyNumberFormat="1" applyFont="1" applyFill="1" applyBorder="1" applyAlignment="1">
      <alignment horizontal="center"/>
    </xf>
    <xf numFmtId="49" fontId="58" fillId="34" borderId="40" xfId="0" applyNumberFormat="1" applyFont="1" applyFill="1" applyBorder="1" applyAlignment="1">
      <alignment horizontal="center"/>
    </xf>
    <xf numFmtId="14" fontId="7" fillId="37" borderId="18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4" fontId="7" fillId="41" borderId="42" xfId="0" applyNumberFormat="1" applyFont="1" applyFill="1" applyBorder="1" applyAlignment="1">
      <alignment horizontal="center"/>
    </xf>
    <xf numFmtId="49" fontId="7" fillId="41" borderId="42" xfId="0" applyNumberFormat="1" applyFont="1" applyFill="1" applyBorder="1" applyAlignment="1">
      <alignment horizontal="center"/>
    </xf>
    <xf numFmtId="49" fontId="59" fillId="0" borderId="36" xfId="0" applyNumberFormat="1" applyFont="1" applyFill="1" applyBorder="1" applyAlignment="1">
      <alignment horizontal="center"/>
    </xf>
    <xf numFmtId="49" fontId="59" fillId="0" borderId="24" xfId="0" applyNumberFormat="1" applyFont="1" applyFill="1" applyBorder="1" applyAlignment="1">
      <alignment horizontal="center"/>
    </xf>
    <xf numFmtId="49" fontId="59" fillId="0" borderId="35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49" fontId="7" fillId="40" borderId="20" xfId="0" applyNumberFormat="1" applyFont="1" applyFill="1" applyBorder="1" applyAlignment="1">
      <alignment horizontal="center"/>
    </xf>
    <xf numFmtId="49" fontId="7" fillId="40" borderId="34" xfId="0" applyNumberFormat="1" applyFont="1" applyFill="1" applyBorder="1" applyAlignment="1">
      <alignment horizontal="center"/>
    </xf>
    <xf numFmtId="0" fontId="0" fillId="37" borderId="34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" fillId="34" borderId="14" xfId="0" applyNumberFormat="1" applyFont="1" applyFill="1" applyBorder="1" applyAlignment="1">
      <alignment horizontal="center"/>
    </xf>
    <xf numFmtId="49" fontId="5" fillId="34" borderId="40" xfId="0" applyNumberFormat="1" applyFont="1" applyFill="1" applyBorder="1" applyAlignment="1">
      <alignment horizontal="center"/>
    </xf>
    <xf numFmtId="0" fontId="5" fillId="33" borderId="45" xfId="0" applyFont="1" applyFill="1" applyBorder="1" applyAlignment="1">
      <alignment horizontal="left" vertical="center" wrapText="1" indent="1"/>
    </xf>
    <xf numFmtId="0" fontId="5" fillId="33" borderId="46" xfId="0" applyFont="1" applyFill="1" applyBorder="1" applyAlignment="1">
      <alignment horizontal="left" vertical="center" indent="1"/>
    </xf>
    <xf numFmtId="0" fontId="5" fillId="33" borderId="47" xfId="0" applyFont="1" applyFill="1" applyBorder="1" applyAlignment="1">
      <alignment horizontal="left" vertical="center" indent="1"/>
    </xf>
    <xf numFmtId="0" fontId="6" fillId="33" borderId="48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14" fontId="7" fillId="42" borderId="45" xfId="0" applyNumberFormat="1" applyFont="1" applyFill="1" applyBorder="1" applyAlignment="1">
      <alignment horizontal="center"/>
    </xf>
    <xf numFmtId="49" fontId="7" fillId="42" borderId="50" xfId="0" applyNumberFormat="1" applyFont="1" applyFill="1" applyBorder="1" applyAlignment="1">
      <alignment horizontal="center"/>
    </xf>
    <xf numFmtId="49" fontId="62" fillId="40" borderId="11" xfId="0" applyNumberFormat="1" applyFont="1" applyFill="1" applyBorder="1" applyAlignment="1">
      <alignment horizontal="center"/>
    </xf>
    <xf numFmtId="49" fontId="62" fillId="40" borderId="39" xfId="0" applyNumberFormat="1" applyFont="1" applyFill="1" applyBorder="1" applyAlignment="1">
      <alignment horizontal="center"/>
    </xf>
    <xf numFmtId="14" fontId="7" fillId="35" borderId="14" xfId="0" applyNumberFormat="1" applyFont="1" applyFill="1" applyBorder="1" applyAlignment="1">
      <alignment horizontal="center"/>
    </xf>
    <xf numFmtId="49" fontId="7" fillId="35" borderId="40" xfId="0" applyNumberFormat="1" applyFont="1" applyFill="1" applyBorder="1" applyAlignment="1">
      <alignment horizontal="center"/>
    </xf>
    <xf numFmtId="49" fontId="7" fillId="42" borderId="11" xfId="0" applyNumberFormat="1" applyFont="1" applyFill="1" applyBorder="1" applyAlignment="1">
      <alignment horizontal="center"/>
    </xf>
    <xf numFmtId="49" fontId="7" fillId="42" borderId="39" xfId="0" applyNumberFormat="1" applyFont="1" applyFill="1" applyBorder="1" applyAlignment="1">
      <alignment horizontal="center"/>
    </xf>
    <xf numFmtId="49" fontId="7" fillId="42" borderId="20" xfId="0" applyNumberFormat="1" applyFont="1" applyFill="1" applyBorder="1" applyAlignment="1">
      <alignment horizontal="center"/>
    </xf>
    <xf numFmtId="49" fontId="7" fillId="42" borderId="34" xfId="0" applyNumberFormat="1" applyFont="1" applyFill="1" applyBorder="1" applyAlignment="1">
      <alignment horizontal="center"/>
    </xf>
    <xf numFmtId="49" fontId="59" fillId="34" borderId="11" xfId="0" applyNumberFormat="1" applyFont="1" applyFill="1" applyBorder="1" applyAlignment="1">
      <alignment horizontal="center"/>
    </xf>
    <xf numFmtId="49" fontId="59" fillId="34" borderId="39" xfId="0" applyNumberFormat="1" applyFont="1" applyFill="1" applyBorder="1" applyAlignment="1">
      <alignment horizontal="center"/>
    </xf>
    <xf numFmtId="49" fontId="59" fillId="34" borderId="14" xfId="0" applyNumberFormat="1" applyFont="1" applyFill="1" applyBorder="1" applyAlignment="1">
      <alignment horizontal="center"/>
    </xf>
    <xf numFmtId="49" fontId="59" fillId="34" borderId="40" xfId="0" applyNumberFormat="1" applyFont="1" applyFill="1" applyBorder="1" applyAlignment="1">
      <alignment horizontal="center"/>
    </xf>
    <xf numFmtId="49" fontId="59" fillId="0" borderId="20" xfId="0" applyNumberFormat="1" applyFont="1" applyBorder="1" applyAlignment="1">
      <alignment horizontal="center"/>
    </xf>
    <xf numFmtId="49" fontId="59" fillId="0" borderId="34" xfId="0" applyNumberFormat="1" applyFont="1" applyBorder="1" applyAlignment="1">
      <alignment horizontal="center"/>
    </xf>
    <xf numFmtId="49" fontId="59" fillId="40" borderId="20" xfId="0" applyNumberFormat="1" applyFont="1" applyFill="1" applyBorder="1" applyAlignment="1">
      <alignment horizontal="center"/>
    </xf>
    <xf numFmtId="49" fontId="59" fillId="40" borderId="34" xfId="0" applyNumberFormat="1" applyFont="1" applyFill="1" applyBorder="1" applyAlignment="1">
      <alignment horizontal="center"/>
    </xf>
    <xf numFmtId="14" fontId="7" fillId="37" borderId="22" xfId="0" applyNumberFormat="1" applyFont="1" applyFill="1" applyBorder="1" applyAlignment="1">
      <alignment horizontal="center"/>
    </xf>
    <xf numFmtId="49" fontId="7" fillId="36" borderId="35" xfId="0" applyNumberFormat="1" applyFont="1" applyFill="1" applyBorder="1" applyAlignment="1">
      <alignment horizontal="center"/>
    </xf>
    <xf numFmtId="14" fontId="7" fillId="41" borderId="14" xfId="0" applyNumberFormat="1" applyFont="1" applyFill="1" applyBorder="1" applyAlignment="1">
      <alignment horizontal="center"/>
    </xf>
    <xf numFmtId="49" fontId="7" fillId="41" borderId="40" xfId="0" applyNumberFormat="1" applyFont="1" applyFill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narast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168</xdr:row>
      <xdr:rowOff>19050</xdr:rowOff>
    </xdr:from>
    <xdr:to>
      <xdr:col>0</xdr:col>
      <xdr:colOff>904875</xdr:colOff>
      <xdr:row>169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80975" y="26574750"/>
          <a:ext cx="733425" cy="1714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1028700</xdr:colOff>
      <xdr:row>168</xdr:row>
      <xdr:rowOff>19050</xdr:rowOff>
    </xdr:from>
    <xdr:to>
      <xdr:col>0</xdr:col>
      <xdr:colOff>1752600</xdr:colOff>
      <xdr:row>169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028700" y="26574750"/>
          <a:ext cx="723900" cy="1714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190500</xdr:colOff>
      <xdr:row>172</xdr:row>
      <xdr:rowOff>0</xdr:rowOff>
    </xdr:from>
    <xdr:to>
      <xdr:col>0</xdr:col>
      <xdr:colOff>914400</xdr:colOff>
      <xdr:row>173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190500" y="27527250"/>
          <a:ext cx="723900" cy="1714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190500</xdr:colOff>
      <xdr:row>176</xdr:row>
      <xdr:rowOff>0</xdr:rowOff>
    </xdr:from>
    <xdr:to>
      <xdr:col>0</xdr:col>
      <xdr:colOff>914400</xdr:colOff>
      <xdr:row>177</xdr:row>
      <xdr:rowOff>9525</xdr:rowOff>
    </xdr:to>
    <xdr:sp>
      <xdr:nvSpPr>
        <xdr:cNvPr id="4" name="Rectangle 3"/>
        <xdr:cNvSpPr>
          <a:spLocks/>
        </xdr:cNvSpPr>
      </xdr:nvSpPr>
      <xdr:spPr>
        <a:xfrm>
          <a:off x="190500" y="28536900"/>
          <a:ext cx="723900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189"/>
  <sheetViews>
    <sheetView showGridLines="0" showRowColHeaders="0" tabSelected="1" showOutlineSymbol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0" defaultRowHeight="12.75"/>
  <cols>
    <col min="1" max="1" width="45.00390625" style="4" customWidth="1"/>
    <col min="2" max="10" width="7.625" style="1" customWidth="1"/>
    <col min="11" max="12" width="12.625" style="1" customWidth="1"/>
    <col min="13" max="13" width="2.00390625" style="1" customWidth="1"/>
    <col min="14" max="16384" width="0" style="1" hidden="1" customWidth="1"/>
  </cols>
  <sheetData>
    <row r="1" spans="1:10" ht="60" customHeight="1">
      <c r="A1" s="10" t="s">
        <v>170</v>
      </c>
      <c r="B1" s="11"/>
      <c r="C1" s="11"/>
      <c r="D1" s="11"/>
      <c r="E1" s="11"/>
      <c r="F1" s="11"/>
      <c r="G1" s="11"/>
      <c r="H1" s="11"/>
      <c r="I1" s="11"/>
      <c r="J1" s="11"/>
    </row>
    <row r="2" spans="1:12" ht="30" customHeight="1">
      <c r="A2" s="213" t="s">
        <v>0</v>
      </c>
      <c r="B2" s="216" t="s">
        <v>105</v>
      </c>
      <c r="C2" s="217"/>
      <c r="D2" s="217"/>
      <c r="E2" s="218" t="s">
        <v>146</v>
      </c>
      <c r="F2" s="219"/>
      <c r="G2" s="219"/>
      <c r="H2" s="216" t="s">
        <v>1</v>
      </c>
      <c r="I2" s="217"/>
      <c r="J2" s="217"/>
      <c r="K2" s="220" t="s">
        <v>2</v>
      </c>
      <c r="L2" s="221"/>
    </row>
    <row r="3" spans="1:12" ht="12.75">
      <c r="A3" s="214"/>
      <c r="B3" s="226" t="s">
        <v>3</v>
      </c>
      <c r="C3" s="210"/>
      <c r="D3" s="207" t="s">
        <v>4</v>
      </c>
      <c r="E3" s="209" t="s">
        <v>3</v>
      </c>
      <c r="F3" s="210"/>
      <c r="G3" s="207" t="s">
        <v>4</v>
      </c>
      <c r="H3" s="209" t="s">
        <v>3</v>
      </c>
      <c r="I3" s="210"/>
      <c r="J3" s="207" t="s">
        <v>4</v>
      </c>
      <c r="K3" s="222"/>
      <c r="L3" s="223"/>
    </row>
    <row r="4" spans="1:12" ht="16.5" customHeight="1">
      <c r="A4" s="215"/>
      <c r="B4" s="12" t="s">
        <v>5</v>
      </c>
      <c r="C4" s="8" t="s">
        <v>6</v>
      </c>
      <c r="D4" s="208"/>
      <c r="E4" s="13" t="s">
        <v>5</v>
      </c>
      <c r="F4" s="8" t="s">
        <v>6</v>
      </c>
      <c r="G4" s="208"/>
      <c r="H4" s="13" t="s">
        <v>5</v>
      </c>
      <c r="I4" s="8" t="s">
        <v>6</v>
      </c>
      <c r="J4" s="208"/>
      <c r="K4" s="224"/>
      <c r="L4" s="225"/>
    </row>
    <row r="5" spans="1:12" ht="18" customHeight="1">
      <c r="A5" s="42" t="s">
        <v>7</v>
      </c>
      <c r="B5" s="46"/>
      <c r="C5" s="46"/>
      <c r="D5" s="44"/>
      <c r="E5" s="46"/>
      <c r="F5" s="46"/>
      <c r="G5" s="44"/>
      <c r="H5" s="46"/>
      <c r="I5" s="46"/>
      <c r="J5" s="44"/>
      <c r="K5" s="47"/>
      <c r="L5" s="47"/>
    </row>
    <row r="6" spans="1:12" ht="12" customHeight="1">
      <c r="A6" s="14" t="s">
        <v>8</v>
      </c>
      <c r="B6" s="15">
        <f>SUM(B7:B19)</f>
        <v>4615</v>
      </c>
      <c r="C6" s="16">
        <f>SUM(C7:C19)</f>
        <v>1109</v>
      </c>
      <c r="D6" s="48">
        <f aca="true" t="shared" si="0" ref="D6:D69">B6+C6</f>
        <v>5724</v>
      </c>
      <c r="E6" s="17"/>
      <c r="F6" s="18"/>
      <c r="G6" s="49"/>
      <c r="H6" s="19"/>
      <c r="I6" s="20"/>
      <c r="J6" s="52"/>
      <c r="K6" s="189"/>
      <c r="L6" s="190"/>
    </row>
    <row r="7" spans="1:12" ht="12" customHeight="1">
      <c r="A7" s="21" t="s">
        <v>10</v>
      </c>
      <c r="B7" s="102"/>
      <c r="C7" s="103"/>
      <c r="D7" s="104"/>
      <c r="E7" s="105"/>
      <c r="F7" s="103"/>
      <c r="G7" s="104"/>
      <c r="H7" s="106"/>
      <c r="I7" s="107"/>
      <c r="J7" s="108"/>
      <c r="K7" s="204"/>
      <c r="L7" s="205"/>
    </row>
    <row r="8" spans="1:12" ht="12" customHeight="1">
      <c r="A8" s="27" t="s">
        <v>12</v>
      </c>
      <c r="B8" s="22">
        <v>300</v>
      </c>
      <c r="C8" s="23">
        <v>200</v>
      </c>
      <c r="D8" s="56">
        <f t="shared" si="0"/>
        <v>500</v>
      </c>
      <c r="E8" s="28"/>
      <c r="F8" s="29"/>
      <c r="G8" s="50"/>
      <c r="H8" s="30"/>
      <c r="I8" s="31"/>
      <c r="J8" s="54"/>
      <c r="K8" s="130">
        <v>42947</v>
      </c>
      <c r="L8" s="131" t="s">
        <v>148</v>
      </c>
    </row>
    <row r="9" spans="1:12" ht="12" customHeight="1">
      <c r="A9" s="27" t="s">
        <v>11</v>
      </c>
      <c r="B9" s="22">
        <v>955</v>
      </c>
      <c r="C9" s="23">
        <v>0</v>
      </c>
      <c r="D9" s="56">
        <f t="shared" si="0"/>
        <v>955</v>
      </c>
      <c r="E9" s="59">
        <v>768</v>
      </c>
      <c r="F9" s="60">
        <v>0</v>
      </c>
      <c r="G9" s="56">
        <f aca="true" t="shared" si="1" ref="G9:G19">E9+F9</f>
        <v>768</v>
      </c>
      <c r="H9" s="61">
        <f>E9/B9</f>
        <v>0.8041884816753927</v>
      </c>
      <c r="I9" s="62" t="s">
        <v>108</v>
      </c>
      <c r="J9" s="63">
        <f>G9/D9</f>
        <v>0.8041884816753927</v>
      </c>
      <c r="K9" s="176"/>
      <c r="L9" s="177"/>
    </row>
    <row r="10" spans="1:12" ht="12" customHeight="1">
      <c r="A10" s="21" t="s">
        <v>15</v>
      </c>
      <c r="B10" s="22">
        <v>647</v>
      </c>
      <c r="C10" s="23">
        <v>30</v>
      </c>
      <c r="D10" s="56">
        <f t="shared" si="0"/>
        <v>677</v>
      </c>
      <c r="E10" s="59">
        <v>441</v>
      </c>
      <c r="F10" s="60">
        <v>11</v>
      </c>
      <c r="G10" s="56">
        <f t="shared" si="1"/>
        <v>452</v>
      </c>
      <c r="H10" s="61">
        <f>E10/B10</f>
        <v>0.6816074188562596</v>
      </c>
      <c r="I10" s="62">
        <f>F10/C10</f>
        <v>0.36666666666666664</v>
      </c>
      <c r="J10" s="63">
        <f>G10/D10</f>
        <v>0.6676514032496307</v>
      </c>
      <c r="K10" s="176"/>
      <c r="L10" s="177"/>
    </row>
    <row r="11" spans="1:12" ht="12" customHeight="1">
      <c r="A11" s="21" t="s">
        <v>16</v>
      </c>
      <c r="B11" s="22">
        <v>878</v>
      </c>
      <c r="C11" s="23">
        <v>434</v>
      </c>
      <c r="D11" s="56">
        <f t="shared" si="0"/>
        <v>1312</v>
      </c>
      <c r="E11" s="59">
        <v>376</v>
      </c>
      <c r="F11" s="60">
        <v>117</v>
      </c>
      <c r="G11" s="56">
        <f t="shared" si="1"/>
        <v>493</v>
      </c>
      <c r="H11" s="61">
        <f>E11/B11</f>
        <v>0.428246013667426</v>
      </c>
      <c r="I11" s="62">
        <f>F11/C11</f>
        <v>0.2695852534562212</v>
      </c>
      <c r="J11" s="63">
        <f>G11/D11</f>
        <v>0.3757621951219512</v>
      </c>
      <c r="K11" s="176"/>
      <c r="L11" s="177"/>
    </row>
    <row r="12" spans="1:12" ht="12" customHeight="1">
      <c r="A12" s="21" t="s">
        <v>14</v>
      </c>
      <c r="B12" s="102"/>
      <c r="C12" s="103"/>
      <c r="D12" s="104"/>
      <c r="E12" s="105"/>
      <c r="F12" s="103"/>
      <c r="G12" s="104"/>
      <c r="H12" s="106"/>
      <c r="I12" s="107"/>
      <c r="J12" s="108"/>
      <c r="K12" s="204"/>
      <c r="L12" s="205"/>
    </row>
    <row r="13" spans="1:12" ht="12" customHeight="1">
      <c r="A13" s="21" t="s">
        <v>17</v>
      </c>
      <c r="B13" s="22">
        <v>305</v>
      </c>
      <c r="C13" s="23">
        <v>25</v>
      </c>
      <c r="D13" s="56">
        <f t="shared" si="0"/>
        <v>330</v>
      </c>
      <c r="E13" s="83"/>
      <c r="F13" s="29"/>
      <c r="G13" s="85"/>
      <c r="H13" s="86"/>
      <c r="I13" s="30"/>
      <c r="J13" s="88"/>
      <c r="K13" s="188">
        <v>42926</v>
      </c>
      <c r="L13" s="206"/>
    </row>
    <row r="14" spans="1:12" ht="12" customHeight="1">
      <c r="A14" s="32" t="s">
        <v>175</v>
      </c>
      <c r="B14" s="22">
        <v>45</v>
      </c>
      <c r="C14" s="23">
        <v>30</v>
      </c>
      <c r="D14" s="56">
        <f t="shared" si="0"/>
        <v>75</v>
      </c>
      <c r="E14" s="59">
        <v>20</v>
      </c>
      <c r="F14" s="60">
        <v>12</v>
      </c>
      <c r="G14" s="56">
        <f t="shared" si="1"/>
        <v>32</v>
      </c>
      <c r="H14" s="61">
        <f>E14/B14</f>
        <v>0.4444444444444444</v>
      </c>
      <c r="I14" s="61">
        <f>F14/C14</f>
        <v>0.4</v>
      </c>
      <c r="J14" s="63">
        <f>G14/D14</f>
        <v>0.4266666666666667</v>
      </c>
      <c r="K14" s="176"/>
      <c r="L14" s="203"/>
    </row>
    <row r="15" spans="1:12" ht="12" customHeight="1">
      <c r="A15" s="21" t="s">
        <v>18</v>
      </c>
      <c r="B15" s="22">
        <v>797</v>
      </c>
      <c r="C15" s="23">
        <v>0</v>
      </c>
      <c r="D15" s="56">
        <f t="shared" si="0"/>
        <v>797</v>
      </c>
      <c r="E15" s="59">
        <v>283</v>
      </c>
      <c r="F15" s="60">
        <v>0</v>
      </c>
      <c r="G15" s="56">
        <f t="shared" si="1"/>
        <v>283</v>
      </c>
      <c r="H15" s="61">
        <f>E15/B15</f>
        <v>0.35508155583437895</v>
      </c>
      <c r="I15" s="62" t="s">
        <v>108</v>
      </c>
      <c r="J15" s="63">
        <f>G15/D15</f>
        <v>0.35508155583437895</v>
      </c>
      <c r="K15" s="176"/>
      <c r="L15" s="177"/>
    </row>
    <row r="16" spans="1:12" ht="12" customHeight="1">
      <c r="A16" s="21" t="s">
        <v>9</v>
      </c>
      <c r="B16" s="22">
        <v>28</v>
      </c>
      <c r="C16" s="23">
        <v>10</v>
      </c>
      <c r="D16" s="56">
        <f t="shared" si="0"/>
        <v>38</v>
      </c>
      <c r="E16" s="59">
        <v>1</v>
      </c>
      <c r="F16" s="60">
        <v>2</v>
      </c>
      <c r="G16" s="56">
        <f t="shared" si="1"/>
        <v>3</v>
      </c>
      <c r="H16" s="61">
        <f>E16/B16</f>
        <v>0.03571428571428571</v>
      </c>
      <c r="I16" s="62">
        <f>F16/C16</f>
        <v>0.2</v>
      </c>
      <c r="J16" s="63">
        <f>G16/D16</f>
        <v>0.07894736842105263</v>
      </c>
      <c r="K16" s="193">
        <v>42947</v>
      </c>
      <c r="L16" s="192"/>
    </row>
    <row r="17" spans="1:12" ht="12" customHeight="1">
      <c r="A17" s="33" t="s">
        <v>13</v>
      </c>
      <c r="B17" s="102"/>
      <c r="C17" s="103"/>
      <c r="D17" s="104"/>
      <c r="E17" s="105"/>
      <c r="F17" s="103"/>
      <c r="G17" s="104"/>
      <c r="H17" s="106"/>
      <c r="I17" s="107"/>
      <c r="J17" s="108"/>
      <c r="K17" s="204"/>
      <c r="L17" s="205"/>
    </row>
    <row r="18" spans="1:12" ht="12" customHeight="1">
      <c r="A18" s="21" t="s">
        <v>19</v>
      </c>
      <c r="B18" s="22">
        <v>390</v>
      </c>
      <c r="C18" s="23">
        <v>380</v>
      </c>
      <c r="D18" s="56">
        <f t="shared" si="0"/>
        <v>770</v>
      </c>
      <c r="E18" s="83"/>
      <c r="F18" s="84"/>
      <c r="G18" s="85"/>
      <c r="H18" s="86"/>
      <c r="I18" s="87"/>
      <c r="J18" s="88"/>
      <c r="K18" s="184" t="s">
        <v>149</v>
      </c>
      <c r="L18" s="206"/>
    </row>
    <row r="19" spans="1:12" ht="12" customHeight="1">
      <c r="A19" s="21" t="s">
        <v>20</v>
      </c>
      <c r="B19" s="22">
        <v>270</v>
      </c>
      <c r="C19" s="23">
        <v>0</v>
      </c>
      <c r="D19" s="56">
        <f t="shared" si="0"/>
        <v>270</v>
      </c>
      <c r="E19" s="59">
        <v>188</v>
      </c>
      <c r="F19" s="60">
        <v>0</v>
      </c>
      <c r="G19" s="56">
        <f t="shared" si="1"/>
        <v>188</v>
      </c>
      <c r="H19" s="61">
        <f aca="true" t="shared" si="2" ref="H19:H36">E19/B19</f>
        <v>0.6962962962962963</v>
      </c>
      <c r="I19" s="62" t="s">
        <v>108</v>
      </c>
      <c r="J19" s="63">
        <f>G19/D19</f>
        <v>0.6962962962962963</v>
      </c>
      <c r="K19" s="193" t="s">
        <v>150</v>
      </c>
      <c r="L19" s="192"/>
    </row>
    <row r="20" spans="1:12" ht="12" customHeight="1">
      <c r="A20" s="14" t="s">
        <v>21</v>
      </c>
      <c r="B20" s="15">
        <f>SUM(B21:B28)</f>
        <v>2415</v>
      </c>
      <c r="C20" s="16">
        <f>SUM(C21:C28)</f>
        <v>0</v>
      </c>
      <c r="D20" s="48">
        <f t="shared" si="0"/>
        <v>2415</v>
      </c>
      <c r="E20" s="37">
        <f>SUM(E21:E28)</f>
        <v>2085</v>
      </c>
      <c r="F20" s="16">
        <f>SUM(F21:F28)</f>
        <v>0</v>
      </c>
      <c r="G20" s="48">
        <f>SUM(E20:F20)</f>
        <v>2085</v>
      </c>
      <c r="H20" s="38">
        <f t="shared" si="2"/>
        <v>0.8633540372670807</v>
      </c>
      <c r="I20" s="39" t="s">
        <v>108</v>
      </c>
      <c r="J20" s="55">
        <f>G20/D20</f>
        <v>0.8633540372670807</v>
      </c>
      <c r="K20" s="194"/>
      <c r="L20" s="195"/>
    </row>
    <row r="21" spans="1:12" ht="12" customHeight="1">
      <c r="A21" s="27" t="s">
        <v>113</v>
      </c>
      <c r="B21" s="22">
        <v>70</v>
      </c>
      <c r="C21" s="23">
        <v>0</v>
      </c>
      <c r="D21" s="56">
        <f t="shared" si="0"/>
        <v>70</v>
      </c>
      <c r="E21" s="59">
        <v>22</v>
      </c>
      <c r="F21" s="23">
        <v>0</v>
      </c>
      <c r="G21" s="56">
        <f aca="true" t="shared" si="3" ref="G21:G28">E21+F21</f>
        <v>22</v>
      </c>
      <c r="H21" s="61">
        <f t="shared" si="2"/>
        <v>0.3142857142857143</v>
      </c>
      <c r="I21" s="62" t="s">
        <v>108</v>
      </c>
      <c r="J21" s="63">
        <f>G21/D21</f>
        <v>0.3142857142857143</v>
      </c>
      <c r="K21" s="193">
        <v>42941</v>
      </c>
      <c r="L21" s="192"/>
    </row>
    <row r="22" spans="1:12" ht="12" customHeight="1">
      <c r="A22" s="32" t="s">
        <v>22</v>
      </c>
      <c r="B22" s="22">
        <v>460</v>
      </c>
      <c r="C22" s="23">
        <v>0</v>
      </c>
      <c r="D22" s="56">
        <f t="shared" si="0"/>
        <v>460</v>
      </c>
      <c r="E22" s="59">
        <v>310</v>
      </c>
      <c r="F22" s="23">
        <v>0</v>
      </c>
      <c r="G22" s="56">
        <f t="shared" si="3"/>
        <v>310</v>
      </c>
      <c r="H22" s="61">
        <f t="shared" si="2"/>
        <v>0.6739130434782609</v>
      </c>
      <c r="I22" s="62" t="s">
        <v>108</v>
      </c>
      <c r="J22" s="63">
        <f aca="true" t="shared" si="4" ref="J22:J55">G22/D22</f>
        <v>0.6739130434782609</v>
      </c>
      <c r="K22" s="176"/>
      <c r="L22" s="177"/>
    </row>
    <row r="23" spans="1:12" ht="12" customHeight="1">
      <c r="A23" s="32" t="s">
        <v>23</v>
      </c>
      <c r="B23" s="22">
        <v>215</v>
      </c>
      <c r="C23" s="23">
        <v>0</v>
      </c>
      <c r="D23" s="56">
        <f t="shared" si="0"/>
        <v>215</v>
      </c>
      <c r="E23" s="59">
        <v>124</v>
      </c>
      <c r="F23" s="23">
        <v>0</v>
      </c>
      <c r="G23" s="56">
        <f t="shared" si="3"/>
        <v>124</v>
      </c>
      <c r="H23" s="61">
        <f t="shared" si="2"/>
        <v>0.5767441860465117</v>
      </c>
      <c r="I23" s="62" t="s">
        <v>108</v>
      </c>
      <c r="J23" s="63">
        <f t="shared" si="4"/>
        <v>0.5767441860465117</v>
      </c>
      <c r="K23" s="193">
        <v>42962</v>
      </c>
      <c r="L23" s="192"/>
    </row>
    <row r="24" spans="1:12" ht="12" customHeight="1">
      <c r="A24" s="32" t="s">
        <v>24</v>
      </c>
      <c r="B24" s="22">
        <v>425</v>
      </c>
      <c r="C24" s="23">
        <v>0</v>
      </c>
      <c r="D24" s="56">
        <f t="shared" si="0"/>
        <v>425</v>
      </c>
      <c r="E24" s="59">
        <v>348</v>
      </c>
      <c r="F24" s="23">
        <v>0</v>
      </c>
      <c r="G24" s="56">
        <f t="shared" si="3"/>
        <v>348</v>
      </c>
      <c r="H24" s="61">
        <f t="shared" si="2"/>
        <v>0.8188235294117647</v>
      </c>
      <c r="I24" s="62" t="s">
        <v>108</v>
      </c>
      <c r="J24" s="63">
        <f t="shared" si="4"/>
        <v>0.8188235294117647</v>
      </c>
      <c r="K24" s="193">
        <v>42937</v>
      </c>
      <c r="L24" s="192"/>
    </row>
    <row r="25" spans="1:12" ht="12" customHeight="1">
      <c r="A25" s="32" t="s">
        <v>25</v>
      </c>
      <c r="B25" s="22">
        <v>410</v>
      </c>
      <c r="C25" s="23">
        <v>0</v>
      </c>
      <c r="D25" s="56">
        <f t="shared" si="0"/>
        <v>410</v>
      </c>
      <c r="E25" s="59">
        <v>413</v>
      </c>
      <c r="F25" s="23">
        <v>0</v>
      </c>
      <c r="G25" s="56">
        <f t="shared" si="3"/>
        <v>413</v>
      </c>
      <c r="H25" s="61">
        <f t="shared" si="2"/>
        <v>1.0073170731707317</v>
      </c>
      <c r="I25" s="62" t="s">
        <v>108</v>
      </c>
      <c r="J25" s="63">
        <f t="shared" si="4"/>
        <v>1.0073170731707317</v>
      </c>
      <c r="K25" s="193">
        <v>42958</v>
      </c>
      <c r="L25" s="192"/>
    </row>
    <row r="26" spans="1:12" ht="12" customHeight="1">
      <c r="A26" s="32" t="s">
        <v>26</v>
      </c>
      <c r="B26" s="22">
        <v>165</v>
      </c>
      <c r="C26" s="23">
        <v>0</v>
      </c>
      <c r="D26" s="56">
        <f t="shared" si="0"/>
        <v>165</v>
      </c>
      <c r="E26" s="59">
        <v>174</v>
      </c>
      <c r="F26" s="23">
        <v>0</v>
      </c>
      <c r="G26" s="56">
        <f t="shared" si="3"/>
        <v>174</v>
      </c>
      <c r="H26" s="61">
        <f t="shared" si="2"/>
        <v>1.0545454545454545</v>
      </c>
      <c r="I26" s="62" t="s">
        <v>108</v>
      </c>
      <c r="J26" s="63">
        <f t="shared" si="4"/>
        <v>1.0545454545454545</v>
      </c>
      <c r="K26" s="176"/>
      <c r="L26" s="177"/>
    </row>
    <row r="27" spans="1:12" ht="12" customHeight="1">
      <c r="A27" s="32" t="s">
        <v>151</v>
      </c>
      <c r="B27" s="22">
        <v>450</v>
      </c>
      <c r="C27" s="23">
        <v>0</v>
      </c>
      <c r="D27" s="56">
        <f t="shared" si="0"/>
        <v>450</v>
      </c>
      <c r="E27" s="59">
        <v>474</v>
      </c>
      <c r="F27" s="23">
        <v>0</v>
      </c>
      <c r="G27" s="56">
        <f t="shared" si="3"/>
        <v>474</v>
      </c>
      <c r="H27" s="61">
        <f t="shared" si="2"/>
        <v>1.0533333333333332</v>
      </c>
      <c r="I27" s="62" t="s">
        <v>108</v>
      </c>
      <c r="J27" s="63">
        <f t="shared" si="4"/>
        <v>1.0533333333333332</v>
      </c>
      <c r="K27" s="176"/>
      <c r="L27" s="177"/>
    </row>
    <row r="28" spans="1:12" ht="12" customHeight="1">
      <c r="A28" s="32" t="s">
        <v>27</v>
      </c>
      <c r="B28" s="22">
        <v>220</v>
      </c>
      <c r="C28" s="23">
        <v>0</v>
      </c>
      <c r="D28" s="56">
        <f t="shared" si="0"/>
        <v>220</v>
      </c>
      <c r="E28" s="59">
        <v>220</v>
      </c>
      <c r="F28" s="23">
        <v>0</v>
      </c>
      <c r="G28" s="56">
        <f t="shared" si="3"/>
        <v>220</v>
      </c>
      <c r="H28" s="61">
        <f t="shared" si="2"/>
        <v>1</v>
      </c>
      <c r="I28" s="62" t="s">
        <v>108</v>
      </c>
      <c r="J28" s="63">
        <f t="shared" si="4"/>
        <v>1</v>
      </c>
      <c r="K28" s="176"/>
      <c r="L28" s="177"/>
    </row>
    <row r="29" spans="1:12" ht="12" customHeight="1">
      <c r="A29" s="14" t="s">
        <v>28</v>
      </c>
      <c r="B29" s="15">
        <f>SUM(B30:B36)</f>
        <v>1785</v>
      </c>
      <c r="C29" s="16">
        <f>SUM(C30:C36)</f>
        <v>300</v>
      </c>
      <c r="D29" s="48">
        <f t="shared" si="0"/>
        <v>2085</v>
      </c>
      <c r="E29" s="37">
        <f>SUM(E30:E36)</f>
        <v>1620</v>
      </c>
      <c r="F29" s="16">
        <f>SUM(F30:F36)</f>
        <v>202</v>
      </c>
      <c r="G29" s="48">
        <f>SUM(E29:F29)</f>
        <v>1822</v>
      </c>
      <c r="H29" s="38">
        <f t="shared" si="2"/>
        <v>0.907563025210084</v>
      </c>
      <c r="I29" s="39">
        <f aca="true" t="shared" si="5" ref="I29:I34">F29/C29</f>
        <v>0.6733333333333333</v>
      </c>
      <c r="J29" s="55">
        <f t="shared" si="4"/>
        <v>0.8738609112709832</v>
      </c>
      <c r="K29" s="194"/>
      <c r="L29" s="195"/>
    </row>
    <row r="30" spans="1:12" ht="12" customHeight="1">
      <c r="A30" s="32" t="s">
        <v>29</v>
      </c>
      <c r="B30" s="22">
        <v>370</v>
      </c>
      <c r="C30" s="23">
        <v>90</v>
      </c>
      <c r="D30" s="56">
        <f t="shared" si="0"/>
        <v>460</v>
      </c>
      <c r="E30" s="59">
        <v>355</v>
      </c>
      <c r="F30" s="60">
        <v>60</v>
      </c>
      <c r="G30" s="56">
        <f aca="true" t="shared" si="6" ref="G30:G35">E30+F30</f>
        <v>415</v>
      </c>
      <c r="H30" s="61">
        <f t="shared" si="2"/>
        <v>0.9594594594594594</v>
      </c>
      <c r="I30" s="62">
        <f t="shared" si="5"/>
        <v>0.6666666666666666</v>
      </c>
      <c r="J30" s="63">
        <f t="shared" si="4"/>
        <v>0.9021739130434783</v>
      </c>
      <c r="K30" s="178"/>
      <c r="L30" s="179"/>
    </row>
    <row r="31" spans="1:12" ht="12" customHeight="1">
      <c r="A31" s="32" t="s">
        <v>30</v>
      </c>
      <c r="B31" s="22">
        <v>330</v>
      </c>
      <c r="C31" s="23">
        <v>70</v>
      </c>
      <c r="D31" s="56">
        <f t="shared" si="0"/>
        <v>400</v>
      </c>
      <c r="E31" s="59">
        <v>303</v>
      </c>
      <c r="F31" s="60">
        <v>43</v>
      </c>
      <c r="G31" s="56">
        <f t="shared" si="6"/>
        <v>346</v>
      </c>
      <c r="H31" s="61">
        <f t="shared" si="2"/>
        <v>0.9181818181818182</v>
      </c>
      <c r="I31" s="62">
        <f t="shared" si="5"/>
        <v>0.6142857142857143</v>
      </c>
      <c r="J31" s="63">
        <f t="shared" si="4"/>
        <v>0.865</v>
      </c>
      <c r="K31" s="178"/>
      <c r="L31" s="179"/>
    </row>
    <row r="32" spans="1:12" ht="12" customHeight="1">
      <c r="A32" s="32" t="s">
        <v>31</v>
      </c>
      <c r="B32" s="22">
        <v>455</v>
      </c>
      <c r="C32" s="23">
        <v>80</v>
      </c>
      <c r="D32" s="56">
        <f t="shared" si="0"/>
        <v>535</v>
      </c>
      <c r="E32" s="59">
        <v>352</v>
      </c>
      <c r="F32" s="60">
        <v>51</v>
      </c>
      <c r="G32" s="56">
        <f t="shared" si="6"/>
        <v>403</v>
      </c>
      <c r="H32" s="61">
        <f t="shared" si="2"/>
        <v>0.7736263736263737</v>
      </c>
      <c r="I32" s="62">
        <f t="shared" si="5"/>
        <v>0.6375</v>
      </c>
      <c r="J32" s="63">
        <f t="shared" si="4"/>
        <v>0.7532710280373832</v>
      </c>
      <c r="K32" s="178"/>
      <c r="L32" s="179"/>
    </row>
    <row r="33" spans="1:12" ht="12" customHeight="1">
      <c r="A33" s="32" t="s">
        <v>32</v>
      </c>
      <c r="B33" s="22">
        <v>355</v>
      </c>
      <c r="C33" s="23">
        <v>30</v>
      </c>
      <c r="D33" s="56">
        <f t="shared" si="0"/>
        <v>385</v>
      </c>
      <c r="E33" s="59">
        <v>312</v>
      </c>
      <c r="F33" s="60">
        <v>25</v>
      </c>
      <c r="G33" s="56">
        <f t="shared" si="6"/>
        <v>337</v>
      </c>
      <c r="H33" s="61">
        <f t="shared" si="2"/>
        <v>0.8788732394366198</v>
      </c>
      <c r="I33" s="62">
        <f t="shared" si="5"/>
        <v>0.8333333333333334</v>
      </c>
      <c r="J33" s="63">
        <f t="shared" si="4"/>
        <v>0.8753246753246753</v>
      </c>
      <c r="K33" s="178"/>
      <c r="L33" s="179"/>
    </row>
    <row r="34" spans="1:12" ht="12" customHeight="1">
      <c r="A34" s="32" t="s">
        <v>132</v>
      </c>
      <c r="B34" s="22">
        <v>120</v>
      </c>
      <c r="C34" s="23">
        <v>30</v>
      </c>
      <c r="D34" s="56">
        <f t="shared" si="0"/>
        <v>150</v>
      </c>
      <c r="E34" s="59">
        <v>143</v>
      </c>
      <c r="F34" s="60">
        <v>23</v>
      </c>
      <c r="G34" s="56">
        <f t="shared" si="6"/>
        <v>166</v>
      </c>
      <c r="H34" s="61">
        <f t="shared" si="2"/>
        <v>1.1916666666666667</v>
      </c>
      <c r="I34" s="62">
        <f t="shared" si="5"/>
        <v>0.7666666666666667</v>
      </c>
      <c r="J34" s="63">
        <f t="shared" si="4"/>
        <v>1.1066666666666667</v>
      </c>
      <c r="K34" s="178"/>
      <c r="L34" s="179"/>
    </row>
    <row r="35" spans="1:12" ht="12" customHeight="1">
      <c r="A35" s="32" t="s">
        <v>33</v>
      </c>
      <c r="B35" s="22">
        <v>100</v>
      </c>
      <c r="C35" s="23">
        <v>0</v>
      </c>
      <c r="D35" s="56">
        <f t="shared" si="0"/>
        <v>100</v>
      </c>
      <c r="E35" s="59">
        <v>96</v>
      </c>
      <c r="F35" s="60">
        <v>0</v>
      </c>
      <c r="G35" s="56">
        <f t="shared" si="6"/>
        <v>96</v>
      </c>
      <c r="H35" s="61">
        <f t="shared" si="2"/>
        <v>0.96</v>
      </c>
      <c r="I35" s="62" t="s">
        <v>108</v>
      </c>
      <c r="J35" s="63">
        <f t="shared" si="4"/>
        <v>0.96</v>
      </c>
      <c r="K35" s="178"/>
      <c r="L35" s="179"/>
    </row>
    <row r="36" spans="1:12" ht="12" customHeight="1">
      <c r="A36" s="34" t="s">
        <v>119</v>
      </c>
      <c r="B36" s="35">
        <v>55</v>
      </c>
      <c r="C36" s="36">
        <v>0</v>
      </c>
      <c r="D36" s="57">
        <f>B36+C36</f>
        <v>55</v>
      </c>
      <c r="E36" s="64">
        <v>59</v>
      </c>
      <c r="F36" s="65">
        <v>0</v>
      </c>
      <c r="G36" s="57">
        <f>E36+F36</f>
        <v>59</v>
      </c>
      <c r="H36" s="89">
        <f t="shared" si="2"/>
        <v>1.0727272727272728</v>
      </c>
      <c r="I36" s="90" t="s">
        <v>108</v>
      </c>
      <c r="J36" s="81">
        <f t="shared" si="4"/>
        <v>1.0727272727272728</v>
      </c>
      <c r="K36" s="201"/>
      <c r="L36" s="202"/>
    </row>
    <row r="37" spans="1:12" ht="12" customHeight="1">
      <c r="A37" s="14" t="s">
        <v>34</v>
      </c>
      <c r="B37" s="15">
        <f>SUM(B38:B43)</f>
        <v>1418</v>
      </c>
      <c r="C37" s="16">
        <f>SUM(C38:C43)</f>
        <v>425</v>
      </c>
      <c r="D37" s="48">
        <f t="shared" si="0"/>
        <v>1843</v>
      </c>
      <c r="E37" s="17"/>
      <c r="F37" s="18"/>
      <c r="G37" s="49"/>
      <c r="H37" s="19"/>
      <c r="I37" s="20"/>
      <c r="J37" s="52"/>
      <c r="K37" s="186"/>
      <c r="L37" s="187"/>
    </row>
    <row r="38" spans="1:12" ht="12" customHeight="1">
      <c r="A38" s="32" t="s">
        <v>35</v>
      </c>
      <c r="B38" s="22">
        <v>270</v>
      </c>
      <c r="C38" s="23">
        <v>80</v>
      </c>
      <c r="D38" s="56">
        <f t="shared" si="0"/>
        <v>350</v>
      </c>
      <c r="E38" s="28"/>
      <c r="F38" s="29"/>
      <c r="G38" s="50"/>
      <c r="H38" s="30"/>
      <c r="I38" s="31"/>
      <c r="J38" s="54"/>
      <c r="K38" s="188">
        <v>42901</v>
      </c>
      <c r="L38" s="185"/>
    </row>
    <row r="39" spans="1:12" ht="12" customHeight="1">
      <c r="A39" s="32" t="s">
        <v>36</v>
      </c>
      <c r="B39" s="22">
        <v>540</v>
      </c>
      <c r="C39" s="23">
        <v>110</v>
      </c>
      <c r="D39" s="56">
        <f t="shared" si="0"/>
        <v>650</v>
      </c>
      <c r="E39" s="28"/>
      <c r="F39" s="29"/>
      <c r="G39" s="50"/>
      <c r="H39" s="30"/>
      <c r="I39" s="31"/>
      <c r="J39" s="54"/>
      <c r="K39" s="188">
        <v>42909</v>
      </c>
      <c r="L39" s="185"/>
    </row>
    <row r="40" spans="1:12" ht="12" customHeight="1">
      <c r="A40" s="32" t="s">
        <v>110</v>
      </c>
      <c r="B40" s="22">
        <v>220</v>
      </c>
      <c r="C40" s="23">
        <v>120</v>
      </c>
      <c r="D40" s="56">
        <f t="shared" si="0"/>
        <v>340</v>
      </c>
      <c r="E40" s="28"/>
      <c r="F40" s="29"/>
      <c r="G40" s="50"/>
      <c r="H40" s="30"/>
      <c r="I40" s="31"/>
      <c r="J40" s="54"/>
      <c r="K40" s="130">
        <v>42916</v>
      </c>
      <c r="L40" s="131">
        <v>42957</v>
      </c>
    </row>
    <row r="41" spans="1:12" ht="12" customHeight="1">
      <c r="A41" s="32" t="s">
        <v>37</v>
      </c>
      <c r="B41" s="22">
        <v>118</v>
      </c>
      <c r="C41" s="23">
        <v>30</v>
      </c>
      <c r="D41" s="56">
        <f t="shared" si="0"/>
        <v>148</v>
      </c>
      <c r="E41" s="28"/>
      <c r="F41" s="29"/>
      <c r="G41" s="50"/>
      <c r="H41" s="30"/>
      <c r="I41" s="31"/>
      <c r="J41" s="54"/>
      <c r="K41" s="188">
        <v>42933</v>
      </c>
      <c r="L41" s="185"/>
    </row>
    <row r="42" spans="1:12" ht="12" customHeight="1">
      <c r="A42" s="32" t="s">
        <v>38</v>
      </c>
      <c r="B42" s="22">
        <v>130</v>
      </c>
      <c r="C42" s="23">
        <v>40</v>
      </c>
      <c r="D42" s="56">
        <f t="shared" si="0"/>
        <v>170</v>
      </c>
      <c r="E42" s="28"/>
      <c r="F42" s="29"/>
      <c r="G42" s="50"/>
      <c r="H42" s="30"/>
      <c r="I42" s="31"/>
      <c r="J42" s="54"/>
      <c r="K42" s="188">
        <v>42902</v>
      </c>
      <c r="L42" s="185"/>
    </row>
    <row r="43" spans="1:12" ht="12" customHeight="1">
      <c r="A43" s="32" t="s">
        <v>39</v>
      </c>
      <c r="B43" s="22">
        <v>140</v>
      </c>
      <c r="C43" s="23">
        <v>45</v>
      </c>
      <c r="D43" s="56">
        <f t="shared" si="0"/>
        <v>185</v>
      </c>
      <c r="E43" s="28"/>
      <c r="F43" s="29"/>
      <c r="G43" s="50"/>
      <c r="H43" s="30"/>
      <c r="I43" s="31"/>
      <c r="J43" s="54"/>
      <c r="K43" s="188">
        <v>42902</v>
      </c>
      <c r="L43" s="185"/>
    </row>
    <row r="44" spans="1:12" ht="12" customHeight="1">
      <c r="A44" s="14" t="s">
        <v>40</v>
      </c>
      <c r="B44" s="15">
        <f>SUM(B45:B49)</f>
        <v>620</v>
      </c>
      <c r="C44" s="16">
        <f>SUM(C45:C49)</f>
        <v>250</v>
      </c>
      <c r="D44" s="48">
        <f t="shared" si="0"/>
        <v>870</v>
      </c>
      <c r="E44" s="17"/>
      <c r="F44" s="18"/>
      <c r="G44" s="49"/>
      <c r="H44" s="19"/>
      <c r="I44" s="20"/>
      <c r="J44" s="52"/>
      <c r="K44" s="186"/>
      <c r="L44" s="187"/>
    </row>
    <row r="45" spans="1:12" ht="12" customHeight="1">
      <c r="A45" s="32" t="s">
        <v>130</v>
      </c>
      <c r="B45" s="22">
        <v>60</v>
      </c>
      <c r="C45" s="23">
        <v>20</v>
      </c>
      <c r="D45" s="56">
        <f t="shared" si="0"/>
        <v>80</v>
      </c>
      <c r="E45" s="28"/>
      <c r="F45" s="29"/>
      <c r="G45" s="50"/>
      <c r="H45" s="30"/>
      <c r="I45" s="31"/>
      <c r="J45" s="54"/>
      <c r="K45" s="188">
        <v>42931</v>
      </c>
      <c r="L45" s="185"/>
    </row>
    <row r="46" spans="1:12" ht="12" customHeight="1">
      <c r="A46" s="32" t="s">
        <v>41</v>
      </c>
      <c r="B46" s="22">
        <v>165</v>
      </c>
      <c r="C46" s="23">
        <v>50</v>
      </c>
      <c r="D46" s="56">
        <f t="shared" si="0"/>
        <v>215</v>
      </c>
      <c r="E46" s="28"/>
      <c r="F46" s="29"/>
      <c r="G46" s="50"/>
      <c r="H46" s="30"/>
      <c r="I46" s="31"/>
      <c r="J46" s="54"/>
      <c r="K46" s="188">
        <v>42916</v>
      </c>
      <c r="L46" s="185"/>
    </row>
    <row r="47" spans="1:12" ht="12" customHeight="1">
      <c r="A47" s="32" t="s">
        <v>42</v>
      </c>
      <c r="B47" s="22">
        <v>255</v>
      </c>
      <c r="C47" s="23">
        <v>120</v>
      </c>
      <c r="D47" s="56">
        <f t="shared" si="0"/>
        <v>375</v>
      </c>
      <c r="E47" s="28"/>
      <c r="F47" s="29"/>
      <c r="G47" s="50"/>
      <c r="H47" s="30"/>
      <c r="I47" s="31"/>
      <c r="J47" s="54"/>
      <c r="K47" s="188">
        <v>42916</v>
      </c>
      <c r="L47" s="185"/>
    </row>
    <row r="48" spans="1:12" ht="12" customHeight="1">
      <c r="A48" s="32" t="s">
        <v>43</v>
      </c>
      <c r="B48" s="22">
        <v>60</v>
      </c>
      <c r="C48" s="23">
        <v>20</v>
      </c>
      <c r="D48" s="56">
        <f t="shared" si="0"/>
        <v>80</v>
      </c>
      <c r="E48" s="28"/>
      <c r="F48" s="29"/>
      <c r="G48" s="50"/>
      <c r="H48" s="30"/>
      <c r="I48" s="31"/>
      <c r="J48" s="54"/>
      <c r="K48" s="188">
        <v>42916</v>
      </c>
      <c r="L48" s="185"/>
    </row>
    <row r="49" spans="1:12" ht="12" customHeight="1">
      <c r="A49" s="32" t="s">
        <v>44</v>
      </c>
      <c r="B49" s="22">
        <v>80</v>
      </c>
      <c r="C49" s="23">
        <v>40</v>
      </c>
      <c r="D49" s="56">
        <f t="shared" si="0"/>
        <v>120</v>
      </c>
      <c r="E49" s="28"/>
      <c r="F49" s="29"/>
      <c r="G49" s="50"/>
      <c r="H49" s="30"/>
      <c r="I49" s="31"/>
      <c r="J49" s="54"/>
      <c r="K49" s="188">
        <v>42947</v>
      </c>
      <c r="L49" s="185"/>
    </row>
    <row r="50" spans="1:12" ht="12" customHeight="1">
      <c r="A50" s="14" t="s">
        <v>45</v>
      </c>
      <c r="B50" s="15">
        <v>105</v>
      </c>
      <c r="C50" s="16">
        <v>0</v>
      </c>
      <c r="D50" s="48">
        <f t="shared" si="0"/>
        <v>105</v>
      </c>
      <c r="E50" s="37">
        <v>124</v>
      </c>
      <c r="F50" s="16">
        <v>0</v>
      </c>
      <c r="G50" s="48">
        <f>SUM(E50:F50)</f>
        <v>124</v>
      </c>
      <c r="H50" s="38">
        <f aca="true" t="shared" si="7" ref="H50:H55">E50/B50</f>
        <v>1.180952380952381</v>
      </c>
      <c r="I50" s="39" t="s">
        <v>108</v>
      </c>
      <c r="J50" s="55">
        <f t="shared" si="4"/>
        <v>1.180952380952381</v>
      </c>
      <c r="K50" s="194"/>
      <c r="L50" s="195"/>
    </row>
    <row r="51" spans="1:12" ht="12" customHeight="1">
      <c r="A51" s="14" t="s">
        <v>46</v>
      </c>
      <c r="B51" s="15">
        <f>SUM(B52:B54)</f>
        <v>183</v>
      </c>
      <c r="C51" s="16">
        <f>SUM(C52:C54)</f>
        <v>10</v>
      </c>
      <c r="D51" s="48">
        <f t="shared" si="0"/>
        <v>193</v>
      </c>
      <c r="E51" s="37">
        <f>SUM(E52:E54)</f>
        <v>200</v>
      </c>
      <c r="F51" s="16">
        <f>SUM(F52:F54)</f>
        <v>7</v>
      </c>
      <c r="G51" s="48">
        <f>E51+F51</f>
        <v>207</v>
      </c>
      <c r="H51" s="38">
        <f t="shared" si="7"/>
        <v>1.092896174863388</v>
      </c>
      <c r="I51" s="38">
        <f>F51/C51</f>
        <v>0.7</v>
      </c>
      <c r="J51" s="55">
        <f t="shared" si="4"/>
        <v>1.072538860103627</v>
      </c>
      <c r="K51" s="194"/>
      <c r="L51" s="195"/>
    </row>
    <row r="52" spans="1:12" ht="12" customHeight="1">
      <c r="A52" s="32" t="s">
        <v>47</v>
      </c>
      <c r="B52" s="22">
        <v>53</v>
      </c>
      <c r="C52" s="23">
        <v>0</v>
      </c>
      <c r="D52" s="56">
        <f t="shared" si="0"/>
        <v>53</v>
      </c>
      <c r="E52" s="59">
        <v>55</v>
      </c>
      <c r="F52" s="60">
        <v>0</v>
      </c>
      <c r="G52" s="56">
        <f>E52+F52</f>
        <v>55</v>
      </c>
      <c r="H52" s="61">
        <f t="shared" si="7"/>
        <v>1.0377358490566038</v>
      </c>
      <c r="I52" s="62" t="s">
        <v>108</v>
      </c>
      <c r="J52" s="63">
        <f t="shared" si="4"/>
        <v>1.0377358490566038</v>
      </c>
      <c r="K52" s="178"/>
      <c r="L52" s="179"/>
    </row>
    <row r="53" spans="1:12" ht="12" customHeight="1">
      <c r="A53" s="32" t="s">
        <v>48</v>
      </c>
      <c r="B53" s="22">
        <v>65</v>
      </c>
      <c r="C53" s="23">
        <v>10</v>
      </c>
      <c r="D53" s="56">
        <f t="shared" si="0"/>
        <v>75</v>
      </c>
      <c r="E53" s="59">
        <v>86</v>
      </c>
      <c r="F53" s="60">
        <v>7</v>
      </c>
      <c r="G53" s="56">
        <f>E53+F53</f>
        <v>93</v>
      </c>
      <c r="H53" s="61">
        <f t="shared" si="7"/>
        <v>1.323076923076923</v>
      </c>
      <c r="I53" s="62">
        <f>F53/C53</f>
        <v>0.7</v>
      </c>
      <c r="J53" s="63">
        <f t="shared" si="4"/>
        <v>1.24</v>
      </c>
      <c r="K53" s="193" t="s">
        <v>152</v>
      </c>
      <c r="L53" s="192"/>
    </row>
    <row r="54" spans="1:12" ht="12" customHeight="1">
      <c r="A54" s="32" t="s">
        <v>49</v>
      </c>
      <c r="B54" s="22">
        <v>65</v>
      </c>
      <c r="C54" s="23">
        <v>0</v>
      </c>
      <c r="D54" s="56">
        <f t="shared" si="0"/>
        <v>65</v>
      </c>
      <c r="E54" s="59">
        <v>59</v>
      </c>
      <c r="F54" s="60">
        <v>0</v>
      </c>
      <c r="G54" s="56">
        <f>E54+F54</f>
        <v>59</v>
      </c>
      <c r="H54" s="61">
        <f t="shared" si="7"/>
        <v>0.9076923076923077</v>
      </c>
      <c r="I54" s="62" t="s">
        <v>108</v>
      </c>
      <c r="J54" s="63">
        <f t="shared" si="4"/>
        <v>0.9076923076923077</v>
      </c>
      <c r="K54" s="178"/>
      <c r="L54" s="179"/>
    </row>
    <row r="55" spans="1:12" ht="12" customHeight="1">
      <c r="A55" s="14" t="s">
        <v>112</v>
      </c>
      <c r="B55" s="15">
        <v>20</v>
      </c>
      <c r="C55" s="16">
        <v>20</v>
      </c>
      <c r="D55" s="48">
        <f t="shared" si="0"/>
        <v>40</v>
      </c>
      <c r="E55" s="37">
        <v>19</v>
      </c>
      <c r="F55" s="16">
        <v>0</v>
      </c>
      <c r="G55" s="48">
        <f>E55+F55</f>
        <v>19</v>
      </c>
      <c r="H55" s="38">
        <f t="shared" si="7"/>
        <v>0.95</v>
      </c>
      <c r="I55" s="39">
        <f>F55/C55</f>
        <v>0</v>
      </c>
      <c r="J55" s="55">
        <f t="shared" si="4"/>
        <v>0.475</v>
      </c>
      <c r="K55" s="194"/>
      <c r="L55" s="195"/>
    </row>
    <row r="56" spans="1:12" ht="12" customHeight="1">
      <c r="A56" s="14" t="s">
        <v>50</v>
      </c>
      <c r="B56" s="15">
        <f>SUM(B57:B65)</f>
        <v>2141</v>
      </c>
      <c r="C56" s="16">
        <f>SUM(C57:C65)</f>
        <v>440</v>
      </c>
      <c r="D56" s="48">
        <f t="shared" si="0"/>
        <v>2581</v>
      </c>
      <c r="E56" s="17"/>
      <c r="F56" s="18"/>
      <c r="G56" s="49"/>
      <c r="H56" s="19"/>
      <c r="I56" s="20"/>
      <c r="J56" s="52"/>
      <c r="K56" s="189"/>
      <c r="L56" s="190"/>
    </row>
    <row r="57" spans="1:12" ht="12" customHeight="1">
      <c r="A57" s="32" t="s">
        <v>51</v>
      </c>
      <c r="B57" s="22">
        <v>420</v>
      </c>
      <c r="C57" s="23">
        <v>280</v>
      </c>
      <c r="D57" s="56">
        <f t="shared" si="0"/>
        <v>700</v>
      </c>
      <c r="E57" s="59">
        <v>276</v>
      </c>
      <c r="F57" s="60">
        <v>26</v>
      </c>
      <c r="G57" s="56">
        <f aca="true" t="shared" si="8" ref="G57:G65">E57+F57</f>
        <v>302</v>
      </c>
      <c r="H57" s="61">
        <f aca="true" t="shared" si="9" ref="H57:J60">E57/B57</f>
        <v>0.6571428571428571</v>
      </c>
      <c r="I57" s="62">
        <f t="shared" si="9"/>
        <v>0.09285714285714286</v>
      </c>
      <c r="J57" s="63">
        <f t="shared" si="9"/>
        <v>0.43142857142857144</v>
      </c>
      <c r="K57" s="193" t="s">
        <v>153</v>
      </c>
      <c r="L57" s="192"/>
    </row>
    <row r="58" spans="1:12" ht="12" customHeight="1">
      <c r="A58" s="27" t="s">
        <v>172</v>
      </c>
      <c r="B58" s="22">
        <v>350</v>
      </c>
      <c r="C58" s="23">
        <v>50</v>
      </c>
      <c r="D58" s="56">
        <f t="shared" si="0"/>
        <v>400</v>
      </c>
      <c r="E58" s="28"/>
      <c r="F58" s="29"/>
      <c r="G58" s="50"/>
      <c r="H58" s="30"/>
      <c r="I58" s="31"/>
      <c r="J58" s="54"/>
      <c r="K58" s="130">
        <v>42923</v>
      </c>
      <c r="L58" s="131">
        <v>42969</v>
      </c>
    </row>
    <row r="59" spans="1:12" ht="12" customHeight="1">
      <c r="A59" s="27" t="s">
        <v>23</v>
      </c>
      <c r="B59" s="22">
        <v>260</v>
      </c>
      <c r="C59" s="23">
        <v>0</v>
      </c>
      <c r="D59" s="56">
        <f t="shared" si="0"/>
        <v>260</v>
      </c>
      <c r="E59" s="59">
        <v>139</v>
      </c>
      <c r="F59" s="60">
        <v>0</v>
      </c>
      <c r="G59" s="56">
        <f t="shared" si="8"/>
        <v>139</v>
      </c>
      <c r="H59" s="61">
        <f t="shared" si="9"/>
        <v>0.5346153846153846</v>
      </c>
      <c r="I59" s="62" t="s">
        <v>108</v>
      </c>
      <c r="J59" s="63">
        <f t="shared" si="9"/>
        <v>0.5346153846153846</v>
      </c>
      <c r="K59" s="193">
        <v>42967</v>
      </c>
      <c r="L59" s="192"/>
    </row>
    <row r="60" spans="1:12" ht="12" customHeight="1">
      <c r="A60" s="32" t="s">
        <v>24</v>
      </c>
      <c r="B60" s="22">
        <v>370</v>
      </c>
      <c r="C60" s="23">
        <v>20</v>
      </c>
      <c r="D60" s="56">
        <f t="shared" si="0"/>
        <v>390</v>
      </c>
      <c r="E60" s="59">
        <v>329</v>
      </c>
      <c r="F60" s="60">
        <v>3</v>
      </c>
      <c r="G60" s="56">
        <f t="shared" si="8"/>
        <v>332</v>
      </c>
      <c r="H60" s="61">
        <f t="shared" si="9"/>
        <v>0.8891891891891892</v>
      </c>
      <c r="I60" s="62">
        <f t="shared" si="9"/>
        <v>0.15</v>
      </c>
      <c r="J60" s="63">
        <f t="shared" si="9"/>
        <v>0.8512820512820513</v>
      </c>
      <c r="K60" s="176"/>
      <c r="L60" s="177"/>
    </row>
    <row r="61" spans="1:12" ht="12" customHeight="1">
      <c r="A61" s="32" t="s">
        <v>52</v>
      </c>
      <c r="B61" s="22">
        <v>110</v>
      </c>
      <c r="C61" s="23">
        <v>20</v>
      </c>
      <c r="D61" s="56">
        <f t="shared" si="0"/>
        <v>130</v>
      </c>
      <c r="E61" s="28"/>
      <c r="F61" s="29"/>
      <c r="G61" s="50"/>
      <c r="H61" s="30"/>
      <c r="I61" s="31"/>
      <c r="J61" s="54"/>
      <c r="K61" s="163">
        <v>42888</v>
      </c>
      <c r="L61" s="131">
        <v>42958</v>
      </c>
    </row>
    <row r="62" spans="1:12" ht="12" customHeight="1">
      <c r="A62" s="32" t="s">
        <v>25</v>
      </c>
      <c r="B62" s="22">
        <v>145</v>
      </c>
      <c r="C62" s="23">
        <v>20</v>
      </c>
      <c r="D62" s="56">
        <f t="shared" si="0"/>
        <v>165</v>
      </c>
      <c r="E62" s="28"/>
      <c r="F62" s="29"/>
      <c r="G62" s="50"/>
      <c r="H62" s="30"/>
      <c r="I62" s="31"/>
      <c r="J62" s="54"/>
      <c r="K62" s="188">
        <v>42902</v>
      </c>
      <c r="L62" s="185"/>
    </row>
    <row r="63" spans="1:12" ht="12" customHeight="1">
      <c r="A63" s="32" t="s">
        <v>53</v>
      </c>
      <c r="B63" s="22">
        <v>180</v>
      </c>
      <c r="C63" s="23">
        <v>0</v>
      </c>
      <c r="D63" s="56">
        <f t="shared" si="0"/>
        <v>180</v>
      </c>
      <c r="E63" s="28"/>
      <c r="F63" s="60">
        <v>0</v>
      </c>
      <c r="G63" s="50"/>
      <c r="H63" s="30"/>
      <c r="I63" s="62" t="s">
        <v>108</v>
      </c>
      <c r="J63" s="54"/>
      <c r="K63" s="188">
        <v>42917</v>
      </c>
      <c r="L63" s="185"/>
    </row>
    <row r="64" spans="1:12" ht="12" customHeight="1">
      <c r="A64" s="32" t="s">
        <v>133</v>
      </c>
      <c r="B64" s="22">
        <v>270</v>
      </c>
      <c r="C64" s="23">
        <v>50</v>
      </c>
      <c r="D64" s="56">
        <f t="shared" si="0"/>
        <v>320</v>
      </c>
      <c r="E64" s="28"/>
      <c r="F64" s="29"/>
      <c r="G64" s="50"/>
      <c r="H64" s="30"/>
      <c r="I64" s="31"/>
      <c r="J64" s="54"/>
      <c r="K64" s="130">
        <v>42916</v>
      </c>
      <c r="L64" s="131">
        <v>42951</v>
      </c>
    </row>
    <row r="65" spans="1:12" ht="12" customHeight="1">
      <c r="A65" s="32" t="s">
        <v>54</v>
      </c>
      <c r="B65" s="22">
        <v>36</v>
      </c>
      <c r="C65" s="23">
        <v>0</v>
      </c>
      <c r="D65" s="56">
        <f t="shared" si="0"/>
        <v>36</v>
      </c>
      <c r="E65" s="59">
        <v>46</v>
      </c>
      <c r="F65" s="60">
        <v>0</v>
      </c>
      <c r="G65" s="56">
        <f t="shared" si="8"/>
        <v>46</v>
      </c>
      <c r="H65" s="61">
        <f>E65/B65</f>
        <v>1.2777777777777777</v>
      </c>
      <c r="I65" s="62" t="s">
        <v>108</v>
      </c>
      <c r="J65" s="63">
        <f>G65/D65</f>
        <v>1.2777777777777777</v>
      </c>
      <c r="K65" s="176"/>
      <c r="L65" s="177"/>
    </row>
    <row r="66" spans="1:12" ht="12" customHeight="1">
      <c r="A66" s="14" t="s">
        <v>55</v>
      </c>
      <c r="B66" s="15">
        <f>SUM(B67:B74)</f>
        <v>1910</v>
      </c>
      <c r="C66" s="16">
        <f>SUM(C67:C74)</f>
        <v>360</v>
      </c>
      <c r="D66" s="48">
        <f t="shared" si="0"/>
        <v>2270</v>
      </c>
      <c r="E66" s="17"/>
      <c r="F66" s="16">
        <f>SUM(F67:F74)</f>
        <v>134</v>
      </c>
      <c r="G66" s="49"/>
      <c r="H66" s="19"/>
      <c r="I66" s="39">
        <f>F66/C66</f>
        <v>0.37222222222222223</v>
      </c>
      <c r="J66" s="52"/>
      <c r="K66" s="189"/>
      <c r="L66" s="190"/>
    </row>
    <row r="67" spans="1:12" ht="12" customHeight="1">
      <c r="A67" s="32" t="s">
        <v>176</v>
      </c>
      <c r="B67" s="22">
        <v>20</v>
      </c>
      <c r="C67" s="23">
        <v>0</v>
      </c>
      <c r="D67" s="56">
        <f t="shared" si="0"/>
        <v>20</v>
      </c>
      <c r="E67" s="125">
        <v>0</v>
      </c>
      <c r="F67" s="60">
        <v>0</v>
      </c>
      <c r="G67" s="126">
        <f aca="true" t="shared" si="10" ref="G67:G74">E67+F67</f>
        <v>0</v>
      </c>
      <c r="H67" s="127">
        <f aca="true" t="shared" si="11" ref="H67:J83">E67/B67</f>
        <v>0</v>
      </c>
      <c r="I67" s="62" t="s">
        <v>108</v>
      </c>
      <c r="J67" s="128">
        <f t="shared" si="11"/>
        <v>0</v>
      </c>
      <c r="K67" s="174">
        <v>42968</v>
      </c>
      <c r="L67" s="175"/>
    </row>
    <row r="68" spans="1:12" ht="12" customHeight="1">
      <c r="A68" s="32" t="s">
        <v>139</v>
      </c>
      <c r="B68" s="22">
        <v>200</v>
      </c>
      <c r="C68" s="23">
        <v>45</v>
      </c>
      <c r="D68" s="56">
        <f>B68+C68</f>
        <v>245</v>
      </c>
      <c r="E68" s="59">
        <v>119</v>
      </c>
      <c r="F68" s="60">
        <v>43</v>
      </c>
      <c r="G68" s="56">
        <f>E68+F68</f>
        <v>162</v>
      </c>
      <c r="H68" s="61">
        <f>E68/B68</f>
        <v>0.595</v>
      </c>
      <c r="I68" s="62">
        <f>F68/C68</f>
        <v>0.9555555555555556</v>
      </c>
      <c r="J68" s="63">
        <f>G68/D68</f>
        <v>0.6612244897959184</v>
      </c>
      <c r="K68" s="178"/>
      <c r="L68" s="179"/>
    </row>
    <row r="69" spans="1:12" ht="12" customHeight="1">
      <c r="A69" s="32" t="s">
        <v>25</v>
      </c>
      <c r="B69" s="22">
        <v>150</v>
      </c>
      <c r="C69" s="23">
        <v>40</v>
      </c>
      <c r="D69" s="56">
        <f t="shared" si="0"/>
        <v>190</v>
      </c>
      <c r="E69" s="59">
        <v>50</v>
      </c>
      <c r="F69" s="60">
        <v>11</v>
      </c>
      <c r="G69" s="56">
        <f t="shared" si="10"/>
        <v>61</v>
      </c>
      <c r="H69" s="61">
        <f t="shared" si="11"/>
        <v>0.3333333333333333</v>
      </c>
      <c r="I69" s="62">
        <f t="shared" si="11"/>
        <v>0.275</v>
      </c>
      <c r="J69" s="63">
        <f t="shared" si="11"/>
        <v>0.32105263157894737</v>
      </c>
      <c r="K69" s="180">
        <v>42961</v>
      </c>
      <c r="L69" s="181"/>
    </row>
    <row r="70" spans="1:12" ht="12" customHeight="1">
      <c r="A70" s="32" t="s">
        <v>23</v>
      </c>
      <c r="B70" s="22">
        <v>230</v>
      </c>
      <c r="C70" s="23">
        <v>30</v>
      </c>
      <c r="D70" s="56">
        <f aca="true" t="shared" si="12" ref="D70:D135">B70+C70</f>
        <v>260</v>
      </c>
      <c r="E70" s="59">
        <v>125</v>
      </c>
      <c r="F70" s="60">
        <v>16</v>
      </c>
      <c r="G70" s="56">
        <f t="shared" si="10"/>
        <v>141</v>
      </c>
      <c r="H70" s="61">
        <f t="shared" si="11"/>
        <v>0.5434782608695652</v>
      </c>
      <c r="I70" s="62">
        <f t="shared" si="11"/>
        <v>0.5333333333333333</v>
      </c>
      <c r="J70" s="63">
        <f t="shared" si="11"/>
        <v>0.5423076923076923</v>
      </c>
      <c r="K70" s="180">
        <v>42962</v>
      </c>
      <c r="L70" s="181"/>
    </row>
    <row r="71" spans="1:12" ht="12" customHeight="1">
      <c r="A71" s="32" t="s">
        <v>56</v>
      </c>
      <c r="B71" s="22">
        <v>320</v>
      </c>
      <c r="C71" s="23">
        <v>0</v>
      </c>
      <c r="D71" s="56">
        <f t="shared" si="12"/>
        <v>320</v>
      </c>
      <c r="E71" s="59">
        <v>144</v>
      </c>
      <c r="F71" s="60">
        <v>0</v>
      </c>
      <c r="G71" s="56">
        <f t="shared" si="10"/>
        <v>144</v>
      </c>
      <c r="H71" s="61">
        <f t="shared" si="11"/>
        <v>0.45</v>
      </c>
      <c r="I71" s="62" t="s">
        <v>108</v>
      </c>
      <c r="J71" s="63">
        <f t="shared" si="11"/>
        <v>0.45</v>
      </c>
      <c r="K71" s="180">
        <v>42984</v>
      </c>
      <c r="L71" s="181"/>
    </row>
    <row r="72" spans="1:12" ht="12" customHeight="1">
      <c r="A72" s="32" t="s">
        <v>57</v>
      </c>
      <c r="B72" s="22">
        <v>565</v>
      </c>
      <c r="C72" s="23">
        <v>65</v>
      </c>
      <c r="D72" s="56">
        <f t="shared" si="12"/>
        <v>630</v>
      </c>
      <c r="E72" s="59">
        <v>447</v>
      </c>
      <c r="F72" s="60">
        <v>44</v>
      </c>
      <c r="G72" s="56">
        <f t="shared" si="10"/>
        <v>491</v>
      </c>
      <c r="H72" s="61">
        <f t="shared" si="11"/>
        <v>0.7911504424778761</v>
      </c>
      <c r="I72" s="62">
        <f t="shared" si="11"/>
        <v>0.676923076923077</v>
      </c>
      <c r="J72" s="63">
        <f t="shared" si="11"/>
        <v>0.7793650793650794</v>
      </c>
      <c r="K72" s="180">
        <v>42955</v>
      </c>
      <c r="L72" s="181"/>
    </row>
    <row r="73" spans="1:12" ht="12" customHeight="1">
      <c r="A73" s="32" t="s">
        <v>58</v>
      </c>
      <c r="B73" s="22">
        <v>220</v>
      </c>
      <c r="C73" s="23">
        <v>20</v>
      </c>
      <c r="D73" s="56">
        <f t="shared" si="12"/>
        <v>240</v>
      </c>
      <c r="E73" s="59">
        <v>228</v>
      </c>
      <c r="F73" s="60">
        <v>10</v>
      </c>
      <c r="G73" s="56">
        <f t="shared" si="10"/>
        <v>238</v>
      </c>
      <c r="H73" s="61">
        <f t="shared" si="11"/>
        <v>1.0363636363636364</v>
      </c>
      <c r="I73" s="62">
        <f t="shared" si="11"/>
        <v>0.5</v>
      </c>
      <c r="J73" s="63">
        <f t="shared" si="11"/>
        <v>0.9916666666666667</v>
      </c>
      <c r="K73" s="200"/>
      <c r="L73" s="200"/>
    </row>
    <row r="74" spans="1:12" ht="12" customHeight="1">
      <c r="A74" s="34" t="s">
        <v>65</v>
      </c>
      <c r="B74" s="35">
        <v>205</v>
      </c>
      <c r="C74" s="36">
        <v>160</v>
      </c>
      <c r="D74" s="57">
        <f t="shared" si="12"/>
        <v>365</v>
      </c>
      <c r="E74" s="64">
        <v>84</v>
      </c>
      <c r="F74" s="65">
        <v>10</v>
      </c>
      <c r="G74" s="57">
        <f t="shared" si="10"/>
        <v>94</v>
      </c>
      <c r="H74" s="89">
        <f t="shared" si="11"/>
        <v>0.4097560975609756</v>
      </c>
      <c r="I74" s="90">
        <f t="shared" si="11"/>
        <v>0.0625</v>
      </c>
      <c r="J74" s="81">
        <f t="shared" si="11"/>
        <v>0.25753424657534246</v>
      </c>
      <c r="K74" s="198" t="s">
        <v>153</v>
      </c>
      <c r="L74" s="199"/>
    </row>
    <row r="75" spans="1:12" ht="12" customHeight="1">
      <c r="A75" s="14" t="s">
        <v>60</v>
      </c>
      <c r="B75" s="15">
        <f>SUM(B76:B80)</f>
        <v>862</v>
      </c>
      <c r="C75" s="16">
        <f>SUM(C76:C80)</f>
        <v>152</v>
      </c>
      <c r="D75" s="48">
        <f t="shared" si="12"/>
        <v>1014</v>
      </c>
      <c r="E75" s="96"/>
      <c r="F75" s="97"/>
      <c r="G75" s="98"/>
      <c r="H75" s="99"/>
      <c r="I75" s="100"/>
      <c r="J75" s="101"/>
      <c r="K75" s="186"/>
      <c r="L75" s="187"/>
    </row>
    <row r="76" spans="1:12" ht="12" customHeight="1">
      <c r="A76" s="32" t="s">
        <v>10</v>
      </c>
      <c r="B76" s="22">
        <v>15</v>
      </c>
      <c r="C76" s="23">
        <v>0</v>
      </c>
      <c r="D76" s="70">
        <f t="shared" si="12"/>
        <v>15</v>
      </c>
      <c r="E76" s="59">
        <v>16</v>
      </c>
      <c r="F76" s="60">
        <v>0</v>
      </c>
      <c r="G76" s="70">
        <f>E76+F76</f>
        <v>16</v>
      </c>
      <c r="H76" s="61">
        <f>E76/B76</f>
        <v>1.0666666666666667</v>
      </c>
      <c r="I76" s="62" t="s">
        <v>108</v>
      </c>
      <c r="J76" s="63">
        <f>G76/D76</f>
        <v>1.0666666666666667</v>
      </c>
      <c r="K76" s="176"/>
      <c r="L76" s="177"/>
    </row>
    <row r="77" spans="1:12" ht="12" customHeight="1">
      <c r="A77" s="32" t="s">
        <v>15</v>
      </c>
      <c r="B77" s="68">
        <v>300</v>
      </c>
      <c r="C77" s="69">
        <v>0</v>
      </c>
      <c r="D77" s="70">
        <f t="shared" si="12"/>
        <v>300</v>
      </c>
      <c r="E77" s="125"/>
      <c r="F77" s="60">
        <v>0</v>
      </c>
      <c r="G77" s="126"/>
      <c r="H77" s="127"/>
      <c r="I77" s="62" t="s">
        <v>108</v>
      </c>
      <c r="J77" s="128"/>
      <c r="K77" s="174">
        <v>42916</v>
      </c>
      <c r="L77" s="175"/>
    </row>
    <row r="78" spans="1:12" ht="12" customHeight="1">
      <c r="A78" s="32" t="s">
        <v>12</v>
      </c>
      <c r="B78" s="22">
        <v>200</v>
      </c>
      <c r="C78" s="23">
        <v>60</v>
      </c>
      <c r="D78" s="56">
        <f t="shared" si="12"/>
        <v>260</v>
      </c>
      <c r="E78" s="28"/>
      <c r="F78" s="29"/>
      <c r="G78" s="50"/>
      <c r="H78" s="30"/>
      <c r="I78" s="31"/>
      <c r="J78" s="54"/>
      <c r="K78" s="188">
        <v>42922</v>
      </c>
      <c r="L78" s="185"/>
    </row>
    <row r="79" spans="1:12" ht="12" customHeight="1">
      <c r="A79" s="32" t="s">
        <v>61</v>
      </c>
      <c r="B79" s="22">
        <v>157</v>
      </c>
      <c r="C79" s="23">
        <v>32</v>
      </c>
      <c r="D79" s="56">
        <f t="shared" si="12"/>
        <v>189</v>
      </c>
      <c r="E79" s="28"/>
      <c r="F79" s="29"/>
      <c r="G79" s="50"/>
      <c r="H79" s="30"/>
      <c r="I79" s="31"/>
      <c r="J79" s="54"/>
      <c r="K79" s="163" t="s">
        <v>154</v>
      </c>
      <c r="L79" s="131">
        <v>42962</v>
      </c>
    </row>
    <row r="80" spans="1:12" ht="12" customHeight="1">
      <c r="A80" s="34" t="s">
        <v>11</v>
      </c>
      <c r="B80" s="35">
        <v>190</v>
      </c>
      <c r="C80" s="36">
        <v>60</v>
      </c>
      <c r="D80" s="57">
        <f t="shared" si="12"/>
        <v>250</v>
      </c>
      <c r="E80" s="59">
        <v>237</v>
      </c>
      <c r="F80" s="60">
        <v>13</v>
      </c>
      <c r="G80" s="56">
        <f aca="true" t="shared" si="13" ref="G80:G85">E80+F80</f>
        <v>250</v>
      </c>
      <c r="H80" s="61">
        <f t="shared" si="11"/>
        <v>1.2473684210526317</v>
      </c>
      <c r="I80" s="62">
        <f t="shared" si="11"/>
        <v>0.21666666666666667</v>
      </c>
      <c r="J80" s="63">
        <f t="shared" si="11"/>
        <v>1</v>
      </c>
      <c r="K80" s="176"/>
      <c r="L80" s="177"/>
    </row>
    <row r="81" spans="1:12" ht="12" customHeight="1">
      <c r="A81" s="14" t="s">
        <v>62</v>
      </c>
      <c r="B81" s="15">
        <f>SUM(B82:B86)</f>
        <v>765</v>
      </c>
      <c r="C81" s="16">
        <f>SUM(C82:C86)</f>
        <v>355</v>
      </c>
      <c r="D81" s="48">
        <f t="shared" si="12"/>
        <v>1120</v>
      </c>
      <c r="E81" s="96"/>
      <c r="F81" s="97"/>
      <c r="G81" s="98"/>
      <c r="H81" s="99"/>
      <c r="I81" s="100"/>
      <c r="J81" s="101"/>
      <c r="K81" s="186"/>
      <c r="L81" s="187"/>
    </row>
    <row r="82" spans="1:12" ht="12" customHeight="1">
      <c r="A82" s="32" t="s">
        <v>11</v>
      </c>
      <c r="B82" s="22">
        <v>175</v>
      </c>
      <c r="C82" s="23">
        <v>5</v>
      </c>
      <c r="D82" s="56">
        <f t="shared" si="12"/>
        <v>180</v>
      </c>
      <c r="E82" s="59">
        <v>158</v>
      </c>
      <c r="F82" s="60">
        <v>4</v>
      </c>
      <c r="G82" s="56">
        <f t="shared" si="13"/>
        <v>162</v>
      </c>
      <c r="H82" s="61">
        <f t="shared" si="11"/>
        <v>0.9028571428571428</v>
      </c>
      <c r="I82" s="61">
        <f t="shared" si="11"/>
        <v>0.8</v>
      </c>
      <c r="J82" s="63">
        <f t="shared" si="11"/>
        <v>0.9</v>
      </c>
      <c r="K82" s="193">
        <v>42962</v>
      </c>
      <c r="L82" s="192"/>
    </row>
    <row r="83" spans="1:12" ht="12" customHeight="1">
      <c r="A83" s="32" t="s">
        <v>16</v>
      </c>
      <c r="B83" s="22">
        <v>320</v>
      </c>
      <c r="C83" s="23">
        <v>160</v>
      </c>
      <c r="D83" s="56">
        <f t="shared" si="12"/>
        <v>480</v>
      </c>
      <c r="E83" s="59">
        <v>212</v>
      </c>
      <c r="F83" s="60">
        <v>123</v>
      </c>
      <c r="G83" s="56">
        <f t="shared" si="13"/>
        <v>335</v>
      </c>
      <c r="H83" s="61">
        <f t="shared" si="11"/>
        <v>0.6625</v>
      </c>
      <c r="I83" s="62">
        <f t="shared" si="11"/>
        <v>0.76875</v>
      </c>
      <c r="J83" s="63">
        <f t="shared" si="11"/>
        <v>0.6979166666666666</v>
      </c>
      <c r="K83" s="193">
        <v>42930</v>
      </c>
      <c r="L83" s="192"/>
    </row>
    <row r="84" spans="1:12" ht="12" customHeight="1">
      <c r="A84" s="32" t="s">
        <v>63</v>
      </c>
      <c r="B84" s="22">
        <v>100</v>
      </c>
      <c r="C84" s="23">
        <v>100</v>
      </c>
      <c r="D84" s="56">
        <f t="shared" si="12"/>
        <v>200</v>
      </c>
      <c r="E84" s="59">
        <v>57</v>
      </c>
      <c r="F84" s="60">
        <v>66</v>
      </c>
      <c r="G84" s="56">
        <f t="shared" si="13"/>
        <v>123</v>
      </c>
      <c r="H84" s="61">
        <f aca="true" t="shared" si="14" ref="H84:J85">E84/B84</f>
        <v>0.57</v>
      </c>
      <c r="I84" s="62">
        <f t="shared" si="14"/>
        <v>0.66</v>
      </c>
      <c r="J84" s="63">
        <f t="shared" si="14"/>
        <v>0.615</v>
      </c>
      <c r="K84" s="176"/>
      <c r="L84" s="177"/>
    </row>
    <row r="85" spans="1:12" ht="12" customHeight="1">
      <c r="A85" s="32" t="s">
        <v>134</v>
      </c>
      <c r="B85" s="22">
        <v>70</v>
      </c>
      <c r="C85" s="23">
        <v>40</v>
      </c>
      <c r="D85" s="56">
        <f t="shared" si="12"/>
        <v>110</v>
      </c>
      <c r="E85" s="59">
        <v>11</v>
      </c>
      <c r="F85" s="60">
        <v>5</v>
      </c>
      <c r="G85" s="56">
        <f t="shared" si="13"/>
        <v>16</v>
      </c>
      <c r="H85" s="61">
        <f t="shared" si="14"/>
        <v>0.15714285714285714</v>
      </c>
      <c r="I85" s="62">
        <f t="shared" si="14"/>
        <v>0.125</v>
      </c>
      <c r="J85" s="63">
        <f t="shared" si="14"/>
        <v>0.14545454545454545</v>
      </c>
      <c r="K85" s="193">
        <v>42944</v>
      </c>
      <c r="L85" s="192"/>
    </row>
    <row r="86" spans="1:12" ht="12" customHeight="1">
      <c r="A86" s="32" t="s">
        <v>12</v>
      </c>
      <c r="B86" s="22">
        <v>100</v>
      </c>
      <c r="C86" s="23">
        <v>50</v>
      </c>
      <c r="D86" s="56">
        <f t="shared" si="12"/>
        <v>150</v>
      </c>
      <c r="E86" s="83"/>
      <c r="F86" s="84"/>
      <c r="G86" s="85"/>
      <c r="H86" s="86"/>
      <c r="I86" s="87"/>
      <c r="J86" s="88"/>
      <c r="K86" s="196">
        <v>42901</v>
      </c>
      <c r="L86" s="197"/>
    </row>
    <row r="87" spans="1:12" ht="12" customHeight="1">
      <c r="A87" s="14" t="s">
        <v>64</v>
      </c>
      <c r="B87" s="15">
        <f>SUM(B88:B93)</f>
        <v>1627</v>
      </c>
      <c r="C87" s="16">
        <f>SUM(C88:C93)</f>
        <v>573</v>
      </c>
      <c r="D87" s="48">
        <f t="shared" si="12"/>
        <v>2200</v>
      </c>
      <c r="E87" s="96"/>
      <c r="F87" s="97"/>
      <c r="G87" s="98"/>
      <c r="H87" s="99"/>
      <c r="I87" s="100"/>
      <c r="J87" s="101"/>
      <c r="K87" s="186"/>
      <c r="L87" s="187"/>
    </row>
    <row r="88" spans="1:12" ht="12" customHeight="1">
      <c r="A88" s="32" t="s">
        <v>16</v>
      </c>
      <c r="B88" s="22">
        <v>280</v>
      </c>
      <c r="C88" s="23">
        <v>173</v>
      </c>
      <c r="D88" s="56">
        <f t="shared" si="12"/>
        <v>453</v>
      </c>
      <c r="E88" s="59">
        <v>233</v>
      </c>
      <c r="F88" s="60">
        <v>86</v>
      </c>
      <c r="G88" s="56">
        <f>E88+F88</f>
        <v>319</v>
      </c>
      <c r="H88" s="61">
        <f aca="true" t="shared" si="15" ref="H88:J92">E88/B88</f>
        <v>0.8321428571428572</v>
      </c>
      <c r="I88" s="62">
        <f t="shared" si="15"/>
        <v>0.49710982658959535</v>
      </c>
      <c r="J88" s="63">
        <f t="shared" si="15"/>
        <v>0.7041942604856513</v>
      </c>
      <c r="K88" s="176"/>
      <c r="L88" s="177"/>
    </row>
    <row r="89" spans="1:12" ht="12" customHeight="1">
      <c r="A89" s="32" t="s">
        <v>53</v>
      </c>
      <c r="B89" s="22">
        <v>490</v>
      </c>
      <c r="C89" s="23">
        <v>120</v>
      </c>
      <c r="D89" s="56">
        <f t="shared" si="12"/>
        <v>610</v>
      </c>
      <c r="E89" s="28"/>
      <c r="F89" s="29"/>
      <c r="G89" s="50"/>
      <c r="H89" s="30"/>
      <c r="I89" s="31"/>
      <c r="J89" s="54"/>
      <c r="K89" s="188" t="s">
        <v>169</v>
      </c>
      <c r="L89" s="185"/>
    </row>
    <row r="90" spans="1:12" ht="12" customHeight="1">
      <c r="A90" s="32" t="s">
        <v>11</v>
      </c>
      <c r="B90" s="22">
        <v>297</v>
      </c>
      <c r="C90" s="23">
        <v>55</v>
      </c>
      <c r="D90" s="56">
        <f t="shared" si="12"/>
        <v>352</v>
      </c>
      <c r="E90" s="59">
        <v>249</v>
      </c>
      <c r="F90" s="60">
        <v>57</v>
      </c>
      <c r="G90" s="56">
        <f>E90+F90</f>
        <v>306</v>
      </c>
      <c r="H90" s="61">
        <f t="shared" si="15"/>
        <v>0.8383838383838383</v>
      </c>
      <c r="I90" s="62">
        <f t="shared" si="15"/>
        <v>1.0363636363636364</v>
      </c>
      <c r="J90" s="63">
        <f t="shared" si="15"/>
        <v>0.8693181818181818</v>
      </c>
      <c r="K90" s="176"/>
      <c r="L90" s="177"/>
    </row>
    <row r="91" spans="1:12" ht="12" customHeight="1">
      <c r="A91" s="32" t="s">
        <v>66</v>
      </c>
      <c r="B91" s="22">
        <v>150</v>
      </c>
      <c r="C91" s="23">
        <v>40</v>
      </c>
      <c r="D91" s="56">
        <f t="shared" si="12"/>
        <v>190</v>
      </c>
      <c r="E91" s="59">
        <v>172</v>
      </c>
      <c r="F91" s="60">
        <v>5</v>
      </c>
      <c r="G91" s="56">
        <f>E91+F91</f>
        <v>177</v>
      </c>
      <c r="H91" s="61">
        <f t="shared" si="15"/>
        <v>1.1466666666666667</v>
      </c>
      <c r="I91" s="62">
        <f t="shared" si="15"/>
        <v>0.125</v>
      </c>
      <c r="J91" s="63">
        <f t="shared" si="15"/>
        <v>0.9315789473684211</v>
      </c>
      <c r="K91" s="191" t="s">
        <v>155</v>
      </c>
      <c r="L91" s="192"/>
    </row>
    <row r="92" spans="1:12" ht="12" customHeight="1">
      <c r="A92" s="32" t="s">
        <v>59</v>
      </c>
      <c r="B92" s="22">
        <v>290</v>
      </c>
      <c r="C92" s="23">
        <v>65</v>
      </c>
      <c r="D92" s="56">
        <f t="shared" si="12"/>
        <v>355</v>
      </c>
      <c r="E92" s="59">
        <v>93</v>
      </c>
      <c r="F92" s="94">
        <v>12</v>
      </c>
      <c r="G92" s="135">
        <f>E92+F92</f>
        <v>105</v>
      </c>
      <c r="H92" s="95">
        <f t="shared" si="15"/>
        <v>0.32068965517241377</v>
      </c>
      <c r="I92" s="136">
        <f t="shared" si="15"/>
        <v>0.18461538461538463</v>
      </c>
      <c r="J92" s="137">
        <f t="shared" si="15"/>
        <v>0.29577464788732394</v>
      </c>
      <c r="K92" s="176"/>
      <c r="L92" s="177"/>
    </row>
    <row r="93" spans="1:12" ht="12" customHeight="1">
      <c r="A93" s="32" t="s">
        <v>12</v>
      </c>
      <c r="B93" s="22">
        <v>120</v>
      </c>
      <c r="C93" s="23">
        <v>120</v>
      </c>
      <c r="D93" s="56">
        <f t="shared" si="12"/>
        <v>240</v>
      </c>
      <c r="E93" s="83"/>
      <c r="F93" s="84"/>
      <c r="G93" s="85"/>
      <c r="H93" s="86"/>
      <c r="I93" s="87"/>
      <c r="J93" s="54"/>
      <c r="K93" s="188">
        <v>42916</v>
      </c>
      <c r="L93" s="185"/>
    </row>
    <row r="94" spans="1:12" ht="12" customHeight="1">
      <c r="A94" s="14" t="s">
        <v>67</v>
      </c>
      <c r="B94" s="15">
        <f>SUM(B95:B99)</f>
        <v>1225</v>
      </c>
      <c r="C94" s="16">
        <f>SUM(C95:C99)</f>
        <v>480</v>
      </c>
      <c r="D94" s="48">
        <f t="shared" si="12"/>
        <v>1705</v>
      </c>
      <c r="E94" s="37">
        <f>SUM(E95:E99)</f>
        <v>1049</v>
      </c>
      <c r="F94" s="16">
        <f>SUM(F95:F99)</f>
        <v>254</v>
      </c>
      <c r="G94" s="48">
        <f aca="true" t="shared" si="16" ref="G94:G99">E94+F94</f>
        <v>1303</v>
      </c>
      <c r="H94" s="38">
        <f aca="true" t="shared" si="17" ref="H94:J98">E94/B94</f>
        <v>0.856326530612245</v>
      </c>
      <c r="I94" s="39">
        <f t="shared" si="17"/>
        <v>0.5291666666666667</v>
      </c>
      <c r="J94" s="55">
        <f t="shared" si="17"/>
        <v>0.7642228739002933</v>
      </c>
      <c r="K94" s="194"/>
      <c r="L94" s="195"/>
    </row>
    <row r="95" spans="1:12" ht="12" customHeight="1">
      <c r="A95" s="32" t="s">
        <v>16</v>
      </c>
      <c r="B95" s="22">
        <v>260</v>
      </c>
      <c r="C95" s="23">
        <v>60</v>
      </c>
      <c r="D95" s="56">
        <f t="shared" si="12"/>
        <v>320</v>
      </c>
      <c r="E95" s="59">
        <v>248</v>
      </c>
      <c r="F95" s="60">
        <v>66</v>
      </c>
      <c r="G95" s="56">
        <f t="shared" si="16"/>
        <v>314</v>
      </c>
      <c r="H95" s="61">
        <f t="shared" si="17"/>
        <v>0.9538461538461539</v>
      </c>
      <c r="I95" s="62">
        <f t="shared" si="17"/>
        <v>1.1</v>
      </c>
      <c r="J95" s="63">
        <f t="shared" si="17"/>
        <v>0.98125</v>
      </c>
      <c r="K95" s="193" t="s">
        <v>177</v>
      </c>
      <c r="L95" s="192"/>
    </row>
    <row r="96" spans="1:12" ht="12" customHeight="1">
      <c r="A96" s="32" t="s">
        <v>59</v>
      </c>
      <c r="B96" s="22">
        <v>270</v>
      </c>
      <c r="C96" s="23">
        <v>110</v>
      </c>
      <c r="D96" s="56">
        <f t="shared" si="12"/>
        <v>380</v>
      </c>
      <c r="E96" s="59">
        <v>189</v>
      </c>
      <c r="F96" s="60">
        <v>28</v>
      </c>
      <c r="G96" s="56">
        <f t="shared" si="16"/>
        <v>217</v>
      </c>
      <c r="H96" s="61">
        <f t="shared" si="17"/>
        <v>0.7</v>
      </c>
      <c r="I96" s="62">
        <f t="shared" si="17"/>
        <v>0.2545454545454545</v>
      </c>
      <c r="J96" s="63">
        <f t="shared" si="17"/>
        <v>0.5710526315789474</v>
      </c>
      <c r="K96" s="193" t="s">
        <v>157</v>
      </c>
      <c r="L96" s="192"/>
    </row>
    <row r="97" spans="1:12" ht="12" customHeight="1">
      <c r="A97" s="32" t="s">
        <v>11</v>
      </c>
      <c r="B97" s="22">
        <v>480</v>
      </c>
      <c r="C97" s="23">
        <v>260</v>
      </c>
      <c r="D97" s="56">
        <f t="shared" si="12"/>
        <v>740</v>
      </c>
      <c r="E97" s="59">
        <v>456</v>
      </c>
      <c r="F97" s="60">
        <v>140</v>
      </c>
      <c r="G97" s="56">
        <f t="shared" si="16"/>
        <v>596</v>
      </c>
      <c r="H97" s="61">
        <f t="shared" si="17"/>
        <v>0.95</v>
      </c>
      <c r="I97" s="62">
        <f t="shared" si="17"/>
        <v>0.5384615384615384</v>
      </c>
      <c r="J97" s="63">
        <f t="shared" si="17"/>
        <v>0.8054054054054054</v>
      </c>
      <c r="K97" s="178"/>
      <c r="L97" s="179"/>
    </row>
    <row r="98" spans="1:12" ht="12" customHeight="1">
      <c r="A98" s="32" t="s">
        <v>68</v>
      </c>
      <c r="B98" s="22">
        <v>120</v>
      </c>
      <c r="C98" s="23">
        <v>50</v>
      </c>
      <c r="D98" s="56">
        <f t="shared" si="12"/>
        <v>170</v>
      </c>
      <c r="E98" s="59">
        <v>107</v>
      </c>
      <c r="F98" s="60">
        <v>20</v>
      </c>
      <c r="G98" s="56">
        <f t="shared" si="16"/>
        <v>127</v>
      </c>
      <c r="H98" s="61">
        <f t="shared" si="17"/>
        <v>0.8916666666666667</v>
      </c>
      <c r="I98" s="62">
        <f t="shared" si="17"/>
        <v>0.4</v>
      </c>
      <c r="J98" s="63">
        <f t="shared" si="17"/>
        <v>0.7470588235294118</v>
      </c>
      <c r="K98" s="193" t="s">
        <v>158</v>
      </c>
      <c r="L98" s="192"/>
    </row>
    <row r="99" spans="1:12" ht="12" customHeight="1">
      <c r="A99" s="32" t="s">
        <v>69</v>
      </c>
      <c r="B99" s="22">
        <v>95</v>
      </c>
      <c r="C99" s="23">
        <v>0</v>
      </c>
      <c r="D99" s="56">
        <f t="shared" si="12"/>
        <v>95</v>
      </c>
      <c r="E99" s="59">
        <v>49</v>
      </c>
      <c r="F99" s="60">
        <v>0</v>
      </c>
      <c r="G99" s="56">
        <f t="shared" si="16"/>
        <v>49</v>
      </c>
      <c r="H99" s="61">
        <f>E99/B99</f>
        <v>0.5157894736842106</v>
      </c>
      <c r="I99" s="62" t="s">
        <v>108</v>
      </c>
      <c r="J99" s="63">
        <f>G99/D99</f>
        <v>0.5157894736842106</v>
      </c>
      <c r="K99" s="178"/>
      <c r="L99" s="179"/>
    </row>
    <row r="100" spans="1:12" ht="12" customHeight="1">
      <c r="A100" s="14" t="s">
        <v>70</v>
      </c>
      <c r="B100" s="15">
        <f>SUM(B101:B110)</f>
        <v>1430</v>
      </c>
      <c r="C100" s="16">
        <f>SUM(C101:C110)</f>
        <v>400</v>
      </c>
      <c r="D100" s="48">
        <f t="shared" si="12"/>
        <v>1830</v>
      </c>
      <c r="E100" s="17"/>
      <c r="F100" s="18"/>
      <c r="G100" s="49"/>
      <c r="H100" s="19"/>
      <c r="I100" s="20"/>
      <c r="J100" s="52"/>
      <c r="K100" s="189"/>
      <c r="L100" s="190"/>
    </row>
    <row r="101" spans="1:12" ht="12" customHeight="1">
      <c r="A101" s="32" t="s">
        <v>131</v>
      </c>
      <c r="B101" s="22">
        <v>30</v>
      </c>
      <c r="C101" s="23">
        <v>0</v>
      </c>
      <c r="D101" s="56">
        <f>B101+C101</f>
        <v>30</v>
      </c>
      <c r="E101" s="59">
        <v>5</v>
      </c>
      <c r="F101" s="60">
        <v>0</v>
      </c>
      <c r="G101" s="56">
        <f>E101+F101</f>
        <v>5</v>
      </c>
      <c r="H101" s="61">
        <f aca="true" t="shared" si="18" ref="H101:H108">E101/B101</f>
        <v>0.16666666666666666</v>
      </c>
      <c r="I101" s="62" t="s">
        <v>108</v>
      </c>
      <c r="J101" s="63">
        <f aca="true" t="shared" si="19" ref="J101:J108">G101/D101</f>
        <v>0.16666666666666666</v>
      </c>
      <c r="K101" s="193">
        <v>42978</v>
      </c>
      <c r="L101" s="192"/>
    </row>
    <row r="102" spans="1:12" ht="12" customHeight="1">
      <c r="A102" s="32" t="s">
        <v>140</v>
      </c>
      <c r="B102" s="22">
        <v>10</v>
      </c>
      <c r="C102" s="23">
        <v>0</v>
      </c>
      <c r="D102" s="56">
        <f>B102+C102</f>
        <v>10</v>
      </c>
      <c r="E102" s="59">
        <v>0</v>
      </c>
      <c r="F102" s="60">
        <v>0</v>
      </c>
      <c r="G102" s="56">
        <f>E102+F102</f>
        <v>0</v>
      </c>
      <c r="H102" s="61">
        <f t="shared" si="18"/>
        <v>0</v>
      </c>
      <c r="I102" s="62" t="s">
        <v>108</v>
      </c>
      <c r="J102" s="63">
        <f t="shared" si="19"/>
        <v>0</v>
      </c>
      <c r="K102" s="193">
        <v>42978</v>
      </c>
      <c r="L102" s="192"/>
    </row>
    <row r="103" spans="1:12" ht="12" customHeight="1">
      <c r="A103" s="32" t="s">
        <v>71</v>
      </c>
      <c r="B103" s="22">
        <v>40</v>
      </c>
      <c r="C103" s="23">
        <v>0</v>
      </c>
      <c r="D103" s="56">
        <f t="shared" si="12"/>
        <v>40</v>
      </c>
      <c r="E103" s="59">
        <v>33</v>
      </c>
      <c r="F103" s="60">
        <v>0</v>
      </c>
      <c r="G103" s="56">
        <f aca="true" t="shared" si="20" ref="G103:G110">E103+F103</f>
        <v>33</v>
      </c>
      <c r="H103" s="61">
        <f t="shared" si="18"/>
        <v>0.825</v>
      </c>
      <c r="I103" s="62" t="s">
        <v>108</v>
      </c>
      <c r="J103" s="63">
        <f t="shared" si="19"/>
        <v>0.825</v>
      </c>
      <c r="K103" s="193">
        <v>42962</v>
      </c>
      <c r="L103" s="192"/>
    </row>
    <row r="104" spans="1:12" ht="12" customHeight="1">
      <c r="A104" s="32" t="s">
        <v>11</v>
      </c>
      <c r="B104" s="22">
        <v>415</v>
      </c>
      <c r="C104" s="23">
        <v>0</v>
      </c>
      <c r="D104" s="56">
        <f t="shared" si="12"/>
        <v>415</v>
      </c>
      <c r="E104" s="59">
        <v>362</v>
      </c>
      <c r="F104" s="60">
        <v>0</v>
      </c>
      <c r="G104" s="56">
        <f t="shared" si="20"/>
        <v>362</v>
      </c>
      <c r="H104" s="61">
        <f t="shared" si="18"/>
        <v>0.8722891566265061</v>
      </c>
      <c r="I104" s="62" t="s">
        <v>108</v>
      </c>
      <c r="J104" s="63">
        <f t="shared" si="19"/>
        <v>0.8722891566265061</v>
      </c>
      <c r="K104" s="176"/>
      <c r="L104" s="177"/>
    </row>
    <row r="105" spans="1:12" ht="12" customHeight="1">
      <c r="A105" s="32" t="s">
        <v>16</v>
      </c>
      <c r="B105" s="22">
        <v>230</v>
      </c>
      <c r="C105" s="23">
        <v>80</v>
      </c>
      <c r="D105" s="56">
        <f t="shared" si="12"/>
        <v>310</v>
      </c>
      <c r="E105" s="59">
        <v>226</v>
      </c>
      <c r="F105" s="60">
        <v>79</v>
      </c>
      <c r="G105" s="56">
        <f t="shared" si="20"/>
        <v>305</v>
      </c>
      <c r="H105" s="61">
        <f t="shared" si="18"/>
        <v>0.9826086956521739</v>
      </c>
      <c r="I105" s="62">
        <f>F105/C105</f>
        <v>0.9875</v>
      </c>
      <c r="J105" s="63">
        <f t="shared" si="19"/>
        <v>0.9838709677419355</v>
      </c>
      <c r="K105" s="176"/>
      <c r="L105" s="177"/>
    </row>
    <row r="106" spans="1:12" ht="12" customHeight="1">
      <c r="A106" s="32" t="s">
        <v>72</v>
      </c>
      <c r="B106" s="22">
        <v>45</v>
      </c>
      <c r="C106" s="23">
        <v>25</v>
      </c>
      <c r="D106" s="56">
        <f t="shared" si="12"/>
        <v>70</v>
      </c>
      <c r="E106" s="59">
        <v>40</v>
      </c>
      <c r="F106" s="60">
        <v>18</v>
      </c>
      <c r="G106" s="56">
        <f t="shared" si="20"/>
        <v>58</v>
      </c>
      <c r="H106" s="61">
        <f t="shared" si="18"/>
        <v>0.8888888888888888</v>
      </c>
      <c r="I106" s="62">
        <f>F106/C106</f>
        <v>0.72</v>
      </c>
      <c r="J106" s="63">
        <f t="shared" si="19"/>
        <v>0.8285714285714286</v>
      </c>
      <c r="K106" s="193">
        <v>42962</v>
      </c>
      <c r="L106" s="192"/>
    </row>
    <row r="107" spans="1:12" ht="12" customHeight="1">
      <c r="A107" s="32" t="s">
        <v>73</v>
      </c>
      <c r="B107" s="22">
        <v>400</v>
      </c>
      <c r="C107" s="23">
        <v>100</v>
      </c>
      <c r="D107" s="56">
        <f t="shared" si="12"/>
        <v>500</v>
      </c>
      <c r="E107" s="59">
        <v>158</v>
      </c>
      <c r="F107" s="60">
        <v>16</v>
      </c>
      <c r="G107" s="56">
        <f t="shared" si="20"/>
        <v>174</v>
      </c>
      <c r="H107" s="61">
        <f t="shared" si="18"/>
        <v>0.395</v>
      </c>
      <c r="I107" s="62">
        <f>F107/C107</f>
        <v>0.16</v>
      </c>
      <c r="J107" s="63">
        <f t="shared" si="19"/>
        <v>0.348</v>
      </c>
      <c r="K107" s="193">
        <v>42972</v>
      </c>
      <c r="L107" s="192"/>
    </row>
    <row r="108" spans="1:12" ht="12" customHeight="1">
      <c r="A108" s="32" t="s">
        <v>115</v>
      </c>
      <c r="B108" s="22">
        <v>70</v>
      </c>
      <c r="C108" s="23">
        <v>70</v>
      </c>
      <c r="D108" s="56">
        <f t="shared" si="12"/>
        <v>140</v>
      </c>
      <c r="E108" s="59">
        <v>32</v>
      </c>
      <c r="F108" s="60">
        <v>20</v>
      </c>
      <c r="G108" s="56">
        <f t="shared" si="20"/>
        <v>52</v>
      </c>
      <c r="H108" s="61">
        <f t="shared" si="18"/>
        <v>0.45714285714285713</v>
      </c>
      <c r="I108" s="62">
        <f>F108/C108</f>
        <v>0.2857142857142857</v>
      </c>
      <c r="J108" s="63">
        <f t="shared" si="19"/>
        <v>0.37142857142857144</v>
      </c>
      <c r="K108" s="176"/>
      <c r="L108" s="177"/>
    </row>
    <row r="109" spans="1:12" ht="12" customHeight="1">
      <c r="A109" s="32" t="s">
        <v>75</v>
      </c>
      <c r="B109" s="22">
        <v>120</v>
      </c>
      <c r="C109" s="23">
        <v>115</v>
      </c>
      <c r="D109" s="56">
        <f t="shared" si="12"/>
        <v>235</v>
      </c>
      <c r="E109" s="28"/>
      <c r="F109" s="29"/>
      <c r="G109" s="50"/>
      <c r="H109" s="30"/>
      <c r="I109" s="31"/>
      <c r="J109" s="54"/>
      <c r="K109" s="188">
        <v>42916</v>
      </c>
      <c r="L109" s="185"/>
    </row>
    <row r="110" spans="1:12" ht="12" customHeight="1">
      <c r="A110" s="32" t="s">
        <v>76</v>
      </c>
      <c r="B110" s="22">
        <v>70</v>
      </c>
      <c r="C110" s="23">
        <v>10</v>
      </c>
      <c r="D110" s="56">
        <f t="shared" si="12"/>
        <v>80</v>
      </c>
      <c r="E110" s="59">
        <v>70</v>
      </c>
      <c r="F110" s="60">
        <v>0</v>
      </c>
      <c r="G110" s="56">
        <f t="shared" si="20"/>
        <v>70</v>
      </c>
      <c r="H110" s="61">
        <f>E110/B110</f>
        <v>1</v>
      </c>
      <c r="I110" s="62">
        <f>F110/C110</f>
        <v>0</v>
      </c>
      <c r="J110" s="63">
        <f>G110/D110</f>
        <v>0.875</v>
      </c>
      <c r="K110" s="176"/>
      <c r="L110" s="177"/>
    </row>
    <row r="111" spans="1:12" ht="12" customHeight="1">
      <c r="A111" s="14" t="s">
        <v>77</v>
      </c>
      <c r="B111" s="15">
        <f>SUM(B112:B114)</f>
        <v>90</v>
      </c>
      <c r="C111" s="16">
        <f>SUM(C112:C114)</f>
        <v>0</v>
      </c>
      <c r="D111" s="48">
        <f t="shared" si="12"/>
        <v>90</v>
      </c>
      <c r="E111" s="17"/>
      <c r="F111" s="16">
        <f>SUM(F112:F114)</f>
        <v>0</v>
      </c>
      <c r="G111" s="49"/>
      <c r="H111" s="19"/>
      <c r="I111" s="39" t="s">
        <v>108</v>
      </c>
      <c r="J111" s="52"/>
      <c r="K111" s="186"/>
      <c r="L111" s="187"/>
    </row>
    <row r="112" spans="1:12" ht="12" customHeight="1">
      <c r="A112" s="32" t="s">
        <v>78</v>
      </c>
      <c r="B112" s="22">
        <v>35</v>
      </c>
      <c r="C112" s="23">
        <v>0</v>
      </c>
      <c r="D112" s="56">
        <f t="shared" si="12"/>
        <v>35</v>
      </c>
      <c r="E112" s="59">
        <v>36</v>
      </c>
      <c r="F112" s="60">
        <v>0</v>
      </c>
      <c r="G112" s="56">
        <f>E112+F112</f>
        <v>36</v>
      </c>
      <c r="H112" s="61">
        <f>E112/B112</f>
        <v>1.0285714285714285</v>
      </c>
      <c r="I112" s="62" t="s">
        <v>108</v>
      </c>
      <c r="J112" s="63">
        <f>G112/D112</f>
        <v>1.0285714285714285</v>
      </c>
      <c r="K112" s="178"/>
      <c r="L112" s="179"/>
    </row>
    <row r="113" spans="1:12" ht="12" customHeight="1">
      <c r="A113" s="32" t="s">
        <v>79</v>
      </c>
      <c r="B113" s="22">
        <v>28</v>
      </c>
      <c r="C113" s="23">
        <v>0</v>
      </c>
      <c r="D113" s="56">
        <f t="shared" si="12"/>
        <v>28</v>
      </c>
      <c r="E113" s="28"/>
      <c r="F113" s="60">
        <v>0</v>
      </c>
      <c r="G113" s="50"/>
      <c r="H113" s="30"/>
      <c r="I113" s="62" t="s">
        <v>108</v>
      </c>
      <c r="J113" s="54"/>
      <c r="K113" s="188">
        <v>42888</v>
      </c>
      <c r="L113" s="185"/>
    </row>
    <row r="114" spans="1:12" ht="12" customHeight="1">
      <c r="A114" s="34" t="s">
        <v>80</v>
      </c>
      <c r="B114" s="35">
        <v>27</v>
      </c>
      <c r="C114" s="36">
        <v>0</v>
      </c>
      <c r="D114" s="57">
        <f t="shared" si="12"/>
        <v>27</v>
      </c>
      <c r="E114" s="121"/>
      <c r="F114" s="65">
        <v>0</v>
      </c>
      <c r="G114" s="122"/>
      <c r="H114" s="123"/>
      <c r="I114" s="90" t="s">
        <v>108</v>
      </c>
      <c r="J114" s="124"/>
      <c r="K114" s="138" t="s">
        <v>159</v>
      </c>
      <c r="L114" s="132" t="s">
        <v>160</v>
      </c>
    </row>
    <row r="115" spans="1:12" ht="12" customHeight="1">
      <c r="A115" s="14" t="s">
        <v>81</v>
      </c>
      <c r="B115" s="15">
        <f>SUM(B116:B120)</f>
        <v>350</v>
      </c>
      <c r="C115" s="16">
        <f>SUM(C116:C120)</f>
        <v>205</v>
      </c>
      <c r="D115" s="48">
        <f t="shared" si="12"/>
        <v>555</v>
      </c>
      <c r="E115" s="17"/>
      <c r="F115" s="18"/>
      <c r="G115" s="49"/>
      <c r="H115" s="19"/>
      <c r="I115" s="20"/>
      <c r="J115" s="52"/>
      <c r="K115" s="189"/>
      <c r="L115" s="190"/>
    </row>
    <row r="116" spans="1:12" ht="12" customHeight="1">
      <c r="A116" s="32" t="s">
        <v>130</v>
      </c>
      <c r="B116" s="22">
        <v>80</v>
      </c>
      <c r="C116" s="23">
        <v>40</v>
      </c>
      <c r="D116" s="56">
        <f t="shared" si="12"/>
        <v>120</v>
      </c>
      <c r="E116" s="59">
        <v>15</v>
      </c>
      <c r="F116" s="60">
        <v>0</v>
      </c>
      <c r="G116" s="56">
        <f>SUM(E116:F116)</f>
        <v>15</v>
      </c>
      <c r="H116" s="61">
        <f>E116/B116</f>
        <v>0.1875</v>
      </c>
      <c r="I116" s="62">
        <f>F116/C116</f>
        <v>0</v>
      </c>
      <c r="J116" s="63">
        <f>G116/D116</f>
        <v>0.125</v>
      </c>
      <c r="K116" s="191" t="s">
        <v>161</v>
      </c>
      <c r="L116" s="192"/>
    </row>
    <row r="117" spans="1:12" ht="12" customHeight="1">
      <c r="A117" s="32" t="s">
        <v>135</v>
      </c>
      <c r="B117" s="22">
        <v>50</v>
      </c>
      <c r="C117" s="23">
        <v>25</v>
      </c>
      <c r="D117" s="56">
        <f t="shared" si="12"/>
        <v>75</v>
      </c>
      <c r="E117" s="28"/>
      <c r="F117" s="29"/>
      <c r="G117" s="50"/>
      <c r="H117" s="30"/>
      <c r="I117" s="31"/>
      <c r="J117" s="54"/>
      <c r="K117" s="130">
        <v>42916</v>
      </c>
      <c r="L117" s="131">
        <v>42992</v>
      </c>
    </row>
    <row r="118" spans="1:12" ht="12" customHeight="1">
      <c r="A118" s="32" t="s">
        <v>82</v>
      </c>
      <c r="B118" s="68">
        <v>100</v>
      </c>
      <c r="C118" s="69">
        <v>100</v>
      </c>
      <c r="D118" s="70">
        <f t="shared" si="12"/>
        <v>200</v>
      </c>
      <c r="E118" s="71">
        <v>104</v>
      </c>
      <c r="F118" s="72">
        <v>54</v>
      </c>
      <c r="G118" s="70">
        <f>SUM(E118:F118)</f>
        <v>158</v>
      </c>
      <c r="H118" s="73">
        <f>E118/B118</f>
        <v>1.04</v>
      </c>
      <c r="I118" s="74">
        <f>F118/C118</f>
        <v>0.54</v>
      </c>
      <c r="J118" s="75">
        <f>G118/D118</f>
        <v>0.79</v>
      </c>
      <c r="K118" s="182" t="s">
        <v>178</v>
      </c>
      <c r="L118" s="183"/>
    </row>
    <row r="119" spans="1:12" ht="12" customHeight="1">
      <c r="A119" s="32" t="s">
        <v>83</v>
      </c>
      <c r="B119" s="22">
        <v>80</v>
      </c>
      <c r="C119" s="23">
        <v>40</v>
      </c>
      <c r="D119" s="56">
        <f t="shared" si="12"/>
        <v>120</v>
      </c>
      <c r="E119" s="28"/>
      <c r="F119" s="29"/>
      <c r="G119" s="50"/>
      <c r="H119" s="30"/>
      <c r="I119" s="31"/>
      <c r="J119" s="54"/>
      <c r="K119" s="130">
        <v>42916</v>
      </c>
      <c r="L119" s="131">
        <v>42992</v>
      </c>
    </row>
    <row r="120" spans="1:12" ht="12" customHeight="1">
      <c r="A120" s="32" t="s">
        <v>74</v>
      </c>
      <c r="B120" s="22">
        <v>40</v>
      </c>
      <c r="C120" s="23">
        <v>0</v>
      </c>
      <c r="D120" s="56">
        <f t="shared" si="12"/>
        <v>40</v>
      </c>
      <c r="E120" s="83"/>
      <c r="F120" s="84"/>
      <c r="G120" s="85"/>
      <c r="H120" s="86"/>
      <c r="I120" s="87"/>
      <c r="J120" s="88"/>
      <c r="K120" s="184" t="s">
        <v>153</v>
      </c>
      <c r="L120" s="185"/>
    </row>
    <row r="121" spans="1:12" ht="12" customHeight="1">
      <c r="A121" s="14" t="s">
        <v>84</v>
      </c>
      <c r="B121" s="15">
        <f>SUM(B122:B126)</f>
        <v>1429</v>
      </c>
      <c r="C121" s="16">
        <f>SUM(C122:C126)</f>
        <v>815</v>
      </c>
      <c r="D121" s="48">
        <f t="shared" si="12"/>
        <v>2244</v>
      </c>
      <c r="E121" s="17"/>
      <c r="F121" s="18"/>
      <c r="G121" s="49"/>
      <c r="H121" s="19"/>
      <c r="I121" s="20"/>
      <c r="J121" s="52"/>
      <c r="K121" s="172"/>
      <c r="L121" s="173"/>
    </row>
    <row r="122" spans="1:12" ht="12" customHeight="1">
      <c r="A122" s="139" t="s">
        <v>162</v>
      </c>
      <c r="B122" s="140">
        <v>150</v>
      </c>
      <c r="C122" s="141">
        <v>150</v>
      </c>
      <c r="D122" s="56">
        <f t="shared" si="12"/>
        <v>300</v>
      </c>
      <c r="E122" s="142"/>
      <c r="F122" s="143"/>
      <c r="G122" s="85"/>
      <c r="H122" s="144"/>
      <c r="I122" s="145"/>
      <c r="J122" s="88"/>
      <c r="K122" s="130">
        <v>42947</v>
      </c>
      <c r="L122" s="131">
        <v>42986</v>
      </c>
    </row>
    <row r="123" spans="1:12" ht="12" customHeight="1">
      <c r="A123" s="32" t="s">
        <v>85</v>
      </c>
      <c r="B123" s="22">
        <v>400</v>
      </c>
      <c r="C123" s="23">
        <v>190</v>
      </c>
      <c r="D123" s="56">
        <f t="shared" si="12"/>
        <v>590</v>
      </c>
      <c r="E123" s="59">
        <v>362</v>
      </c>
      <c r="F123" s="60">
        <v>54</v>
      </c>
      <c r="G123" s="56">
        <f aca="true" t="shared" si="21" ref="G123:G131">E123+F123</f>
        <v>416</v>
      </c>
      <c r="H123" s="61">
        <f aca="true" t="shared" si="22" ref="H123:J131">E123/B123</f>
        <v>0.905</v>
      </c>
      <c r="I123" s="62">
        <f t="shared" si="22"/>
        <v>0.28421052631578947</v>
      </c>
      <c r="J123" s="63">
        <f t="shared" si="22"/>
        <v>0.7050847457627119</v>
      </c>
      <c r="K123" s="178"/>
      <c r="L123" s="179"/>
    </row>
    <row r="124" spans="1:12" ht="12" customHeight="1">
      <c r="A124" s="32" t="s">
        <v>59</v>
      </c>
      <c r="B124" s="22">
        <v>144</v>
      </c>
      <c r="C124" s="23">
        <v>0</v>
      </c>
      <c r="D124" s="56">
        <f t="shared" si="12"/>
        <v>144</v>
      </c>
      <c r="E124" s="83"/>
      <c r="F124" s="60">
        <v>0</v>
      </c>
      <c r="G124" s="85"/>
      <c r="H124" s="86"/>
      <c r="I124" s="62" t="s">
        <v>108</v>
      </c>
      <c r="J124" s="88"/>
      <c r="K124" s="130" t="s">
        <v>163</v>
      </c>
      <c r="L124" s="131">
        <v>42965</v>
      </c>
    </row>
    <row r="125" spans="1:12" ht="12" customHeight="1">
      <c r="A125" s="32" t="s">
        <v>11</v>
      </c>
      <c r="B125" s="22">
        <v>375</v>
      </c>
      <c r="C125" s="23">
        <v>325</v>
      </c>
      <c r="D125" s="56">
        <f t="shared" si="12"/>
        <v>700</v>
      </c>
      <c r="E125" s="83"/>
      <c r="F125" s="84"/>
      <c r="G125" s="85"/>
      <c r="H125" s="86"/>
      <c r="I125" s="87"/>
      <c r="J125" s="88"/>
      <c r="K125" s="163">
        <v>42931</v>
      </c>
      <c r="L125" s="131" t="s">
        <v>179</v>
      </c>
    </row>
    <row r="126" spans="1:12" ht="12" customHeight="1">
      <c r="A126" s="32" t="s">
        <v>121</v>
      </c>
      <c r="B126" s="22">
        <v>360</v>
      </c>
      <c r="C126" s="23">
        <v>150</v>
      </c>
      <c r="D126" s="56">
        <f>B126+C126</f>
        <v>510</v>
      </c>
      <c r="E126" s="59">
        <v>116</v>
      </c>
      <c r="F126" s="60">
        <v>76</v>
      </c>
      <c r="G126" s="56">
        <f>E126+F126</f>
        <v>192</v>
      </c>
      <c r="H126" s="61">
        <f>E126/B126</f>
        <v>0.32222222222222224</v>
      </c>
      <c r="I126" s="62">
        <f>F126/C126</f>
        <v>0.5066666666666667</v>
      </c>
      <c r="J126" s="63">
        <f>G126/D126</f>
        <v>0.3764705882352941</v>
      </c>
      <c r="K126" s="191" t="s">
        <v>164</v>
      </c>
      <c r="L126" s="192"/>
    </row>
    <row r="127" spans="1:12" ht="12" customHeight="1">
      <c r="A127" s="14" t="s">
        <v>86</v>
      </c>
      <c r="B127" s="15">
        <f>SUM(B128:B131)</f>
        <v>523</v>
      </c>
      <c r="C127" s="16">
        <f>SUM(C128:C131)</f>
        <v>135</v>
      </c>
      <c r="D127" s="48">
        <f t="shared" si="12"/>
        <v>658</v>
      </c>
      <c r="E127" s="37">
        <f>SUM(E128:E131)</f>
        <v>363</v>
      </c>
      <c r="F127" s="16">
        <f>SUM(F128:F131)</f>
        <v>153</v>
      </c>
      <c r="G127" s="48">
        <f t="shared" si="21"/>
        <v>516</v>
      </c>
      <c r="H127" s="38">
        <f t="shared" si="22"/>
        <v>0.6940726577437859</v>
      </c>
      <c r="I127" s="39">
        <f>F127/C127</f>
        <v>1.1333333333333333</v>
      </c>
      <c r="J127" s="55">
        <f t="shared" si="22"/>
        <v>0.78419452887538</v>
      </c>
      <c r="K127" s="211"/>
      <c r="L127" s="212"/>
    </row>
    <row r="128" spans="1:12" ht="12" customHeight="1">
      <c r="A128" s="32" t="s">
        <v>87</v>
      </c>
      <c r="B128" s="22">
        <v>143</v>
      </c>
      <c r="C128" s="23">
        <v>0</v>
      </c>
      <c r="D128" s="56">
        <f t="shared" si="12"/>
        <v>143</v>
      </c>
      <c r="E128" s="59">
        <v>96</v>
      </c>
      <c r="F128" s="60">
        <v>0</v>
      </c>
      <c r="G128" s="56">
        <f t="shared" si="21"/>
        <v>96</v>
      </c>
      <c r="H128" s="61">
        <f t="shared" si="22"/>
        <v>0.6713286713286714</v>
      </c>
      <c r="I128" s="62" t="s">
        <v>108</v>
      </c>
      <c r="J128" s="63">
        <f t="shared" si="22"/>
        <v>0.6713286713286714</v>
      </c>
      <c r="K128" s="193">
        <v>42956</v>
      </c>
      <c r="L128" s="192"/>
    </row>
    <row r="129" spans="1:12" ht="12" customHeight="1">
      <c r="A129" s="32" t="s">
        <v>16</v>
      </c>
      <c r="B129" s="22">
        <v>280</v>
      </c>
      <c r="C129" s="23">
        <v>135</v>
      </c>
      <c r="D129" s="56">
        <f t="shared" si="12"/>
        <v>415</v>
      </c>
      <c r="E129" s="59">
        <v>202</v>
      </c>
      <c r="F129" s="60">
        <v>153</v>
      </c>
      <c r="G129" s="56">
        <f t="shared" si="21"/>
        <v>355</v>
      </c>
      <c r="H129" s="61">
        <f t="shared" si="22"/>
        <v>0.7214285714285714</v>
      </c>
      <c r="I129" s="62">
        <f t="shared" si="22"/>
        <v>1.1333333333333333</v>
      </c>
      <c r="J129" s="63">
        <f t="shared" si="22"/>
        <v>0.8554216867469879</v>
      </c>
      <c r="K129" s="193" t="s">
        <v>156</v>
      </c>
      <c r="L129" s="192"/>
    </row>
    <row r="130" spans="1:12" ht="12" customHeight="1">
      <c r="A130" s="32" t="s">
        <v>136</v>
      </c>
      <c r="B130" s="22">
        <v>70</v>
      </c>
      <c r="C130" s="23">
        <v>0</v>
      </c>
      <c r="D130" s="56">
        <f t="shared" si="12"/>
        <v>70</v>
      </c>
      <c r="E130" s="59">
        <v>54</v>
      </c>
      <c r="F130" s="60">
        <v>0</v>
      </c>
      <c r="G130" s="56">
        <f t="shared" si="21"/>
        <v>54</v>
      </c>
      <c r="H130" s="61">
        <f t="shared" si="22"/>
        <v>0.7714285714285715</v>
      </c>
      <c r="I130" s="62" t="s">
        <v>108</v>
      </c>
      <c r="J130" s="63">
        <f t="shared" si="22"/>
        <v>0.7714285714285715</v>
      </c>
      <c r="K130" s="193">
        <v>42951</v>
      </c>
      <c r="L130" s="192"/>
    </row>
    <row r="131" spans="1:12" ht="12" customHeight="1">
      <c r="A131" s="32" t="s">
        <v>74</v>
      </c>
      <c r="B131" s="22">
        <v>30</v>
      </c>
      <c r="C131" s="23">
        <v>0</v>
      </c>
      <c r="D131" s="56">
        <f t="shared" si="12"/>
        <v>30</v>
      </c>
      <c r="E131" s="59">
        <v>11</v>
      </c>
      <c r="F131" s="60">
        <v>0</v>
      </c>
      <c r="G131" s="56">
        <f t="shared" si="21"/>
        <v>11</v>
      </c>
      <c r="H131" s="61">
        <f t="shared" si="22"/>
        <v>0.36666666666666664</v>
      </c>
      <c r="I131" s="62" t="s">
        <v>108</v>
      </c>
      <c r="J131" s="63">
        <f t="shared" si="22"/>
        <v>0.36666666666666664</v>
      </c>
      <c r="K131" s="178"/>
      <c r="L131" s="179"/>
    </row>
    <row r="132" spans="1:12" ht="12" customHeight="1">
      <c r="A132" s="14" t="s">
        <v>88</v>
      </c>
      <c r="B132" s="15">
        <f>SUM(B133:B135)</f>
        <v>310</v>
      </c>
      <c r="C132" s="16">
        <f>SUM(C133:C135)</f>
        <v>100</v>
      </c>
      <c r="D132" s="48">
        <f t="shared" si="12"/>
        <v>410</v>
      </c>
      <c r="E132" s="17"/>
      <c r="F132" s="18"/>
      <c r="G132" s="49"/>
      <c r="H132" s="19"/>
      <c r="I132" s="20"/>
      <c r="J132" s="52"/>
      <c r="K132" s="186"/>
      <c r="L132" s="187"/>
    </row>
    <row r="133" spans="1:12" ht="12" customHeight="1">
      <c r="A133" s="32" t="s">
        <v>53</v>
      </c>
      <c r="B133" s="22">
        <v>90</v>
      </c>
      <c r="C133" s="23">
        <v>40</v>
      </c>
      <c r="D133" s="56">
        <f t="shared" si="12"/>
        <v>130</v>
      </c>
      <c r="E133" s="28"/>
      <c r="F133" s="29"/>
      <c r="G133" s="50"/>
      <c r="H133" s="30"/>
      <c r="I133" s="31"/>
      <c r="J133" s="54"/>
      <c r="K133" s="188">
        <v>42916</v>
      </c>
      <c r="L133" s="185"/>
    </row>
    <row r="134" spans="1:12" ht="12" customHeight="1">
      <c r="A134" s="32" t="s">
        <v>16</v>
      </c>
      <c r="B134" s="22">
        <v>200</v>
      </c>
      <c r="C134" s="23">
        <v>60</v>
      </c>
      <c r="D134" s="56">
        <f t="shared" si="12"/>
        <v>260</v>
      </c>
      <c r="E134" s="28"/>
      <c r="F134" s="29"/>
      <c r="G134" s="50"/>
      <c r="H134" s="30"/>
      <c r="I134" s="31"/>
      <c r="J134" s="54"/>
      <c r="K134" s="188">
        <v>42916</v>
      </c>
      <c r="L134" s="185"/>
    </row>
    <row r="135" spans="1:12" ht="12" customHeight="1">
      <c r="A135" s="66" t="s">
        <v>144</v>
      </c>
      <c r="B135" s="114">
        <v>20</v>
      </c>
      <c r="C135" s="115">
        <v>0</v>
      </c>
      <c r="D135" s="116">
        <f t="shared" si="12"/>
        <v>20</v>
      </c>
      <c r="E135" s="146"/>
      <c r="F135" s="65">
        <v>0</v>
      </c>
      <c r="G135" s="50"/>
      <c r="H135" s="30"/>
      <c r="I135" s="62" t="s">
        <v>108</v>
      </c>
      <c r="J135" s="54"/>
      <c r="K135" s="245">
        <v>42916</v>
      </c>
      <c r="L135" s="246"/>
    </row>
    <row r="136" spans="1:12" ht="18" customHeight="1">
      <c r="A136" s="42" t="s">
        <v>89</v>
      </c>
      <c r="B136" s="43"/>
      <c r="C136" s="44"/>
      <c r="D136" s="44"/>
      <c r="E136" s="43"/>
      <c r="F136" s="44"/>
      <c r="G136" s="51"/>
      <c r="H136" s="45"/>
      <c r="I136" s="44"/>
      <c r="J136" s="44"/>
      <c r="K136" s="91"/>
      <c r="L136" s="91"/>
    </row>
    <row r="137" spans="1:12" ht="12" customHeight="1">
      <c r="A137" s="14" t="s">
        <v>90</v>
      </c>
      <c r="B137" s="15">
        <v>40</v>
      </c>
      <c r="C137" s="16">
        <v>25</v>
      </c>
      <c r="D137" s="48">
        <f aca="true" t="shared" si="23" ref="D137:D154">B137+C137</f>
        <v>65</v>
      </c>
      <c r="E137" s="37">
        <v>22</v>
      </c>
      <c r="F137" s="16">
        <v>9</v>
      </c>
      <c r="G137" s="48">
        <f>E137+F137</f>
        <v>31</v>
      </c>
      <c r="H137" s="38">
        <f aca="true" t="shared" si="24" ref="H137:J139">E137/B137</f>
        <v>0.55</v>
      </c>
      <c r="I137" s="39">
        <f t="shared" si="24"/>
        <v>0.36</v>
      </c>
      <c r="J137" s="55">
        <f t="shared" si="24"/>
        <v>0.47692307692307695</v>
      </c>
      <c r="K137" s="247">
        <v>42978</v>
      </c>
      <c r="L137" s="248"/>
    </row>
    <row r="138" spans="1:12" ht="12" customHeight="1">
      <c r="A138" s="14" t="s">
        <v>127</v>
      </c>
      <c r="B138" s="15">
        <v>50</v>
      </c>
      <c r="C138" s="16">
        <v>1000</v>
      </c>
      <c r="D138" s="48">
        <f t="shared" si="23"/>
        <v>1050</v>
      </c>
      <c r="E138" s="37">
        <v>26</v>
      </c>
      <c r="F138" s="16">
        <v>998</v>
      </c>
      <c r="G138" s="48">
        <f>SUM(E138:F138)</f>
        <v>1024</v>
      </c>
      <c r="H138" s="38">
        <f t="shared" si="24"/>
        <v>0.52</v>
      </c>
      <c r="I138" s="39">
        <f t="shared" si="24"/>
        <v>0.998</v>
      </c>
      <c r="J138" s="55">
        <f t="shared" si="24"/>
        <v>0.9752380952380952</v>
      </c>
      <c r="K138" s="227">
        <v>42916</v>
      </c>
      <c r="L138" s="228"/>
    </row>
    <row r="139" spans="1:12" ht="12" customHeight="1">
      <c r="A139" s="14" t="s">
        <v>128</v>
      </c>
      <c r="B139" s="15"/>
      <c r="C139" s="16"/>
      <c r="D139" s="48">
        <f t="shared" si="23"/>
        <v>0</v>
      </c>
      <c r="E139" s="37"/>
      <c r="F139" s="16"/>
      <c r="G139" s="48">
        <f>E139+F139</f>
        <v>0</v>
      </c>
      <c r="H139" s="38" t="e">
        <f t="shared" si="24"/>
        <v>#DIV/0!</v>
      </c>
      <c r="I139" s="39" t="e">
        <f t="shared" si="24"/>
        <v>#DIV/0!</v>
      </c>
      <c r="J139" s="55" t="e">
        <f t="shared" si="24"/>
        <v>#DIV/0!</v>
      </c>
      <c r="K139" s="227">
        <v>42916</v>
      </c>
      <c r="L139" s="228"/>
    </row>
    <row r="140" spans="1:12" ht="12" customHeight="1">
      <c r="A140" s="14" t="s">
        <v>114</v>
      </c>
      <c r="B140" s="15">
        <f>SUM(B141:B145)</f>
        <v>450</v>
      </c>
      <c r="C140" s="16">
        <f>SUM(C141:C145)</f>
        <v>380</v>
      </c>
      <c r="D140" s="48">
        <f t="shared" si="23"/>
        <v>830</v>
      </c>
      <c r="E140" s="17"/>
      <c r="F140" s="18"/>
      <c r="G140" s="49"/>
      <c r="H140" s="19"/>
      <c r="I140" s="20"/>
      <c r="J140" s="52"/>
      <c r="K140" s="172"/>
      <c r="L140" s="173"/>
    </row>
    <row r="141" spans="1:12" ht="12" customHeight="1">
      <c r="A141" s="32" t="s">
        <v>91</v>
      </c>
      <c r="B141" s="22">
        <v>200</v>
      </c>
      <c r="C141" s="23">
        <v>200</v>
      </c>
      <c r="D141" s="56">
        <f t="shared" si="23"/>
        <v>400</v>
      </c>
      <c r="E141" s="83"/>
      <c r="F141" s="84"/>
      <c r="G141" s="85"/>
      <c r="H141" s="86"/>
      <c r="I141" s="87"/>
      <c r="J141" s="88"/>
      <c r="K141" s="133">
        <v>42916</v>
      </c>
      <c r="L141" s="134">
        <v>42978</v>
      </c>
    </row>
    <row r="142" spans="1:12" ht="12" customHeight="1">
      <c r="A142" s="32" t="s">
        <v>92</v>
      </c>
      <c r="B142" s="22">
        <v>100</v>
      </c>
      <c r="C142" s="23">
        <v>100</v>
      </c>
      <c r="D142" s="56">
        <f t="shared" si="23"/>
        <v>200</v>
      </c>
      <c r="E142" s="83"/>
      <c r="F142" s="29"/>
      <c r="G142" s="50"/>
      <c r="H142" s="30"/>
      <c r="I142" s="31"/>
      <c r="J142" s="54"/>
      <c r="K142" s="133">
        <v>42916</v>
      </c>
      <c r="L142" s="134">
        <v>42978</v>
      </c>
    </row>
    <row r="143" spans="1:12" ht="12" customHeight="1">
      <c r="A143" s="32" t="s">
        <v>106</v>
      </c>
      <c r="B143" s="22">
        <v>80</v>
      </c>
      <c r="C143" s="23">
        <v>25</v>
      </c>
      <c r="D143" s="56">
        <f t="shared" si="23"/>
        <v>105</v>
      </c>
      <c r="E143" s="83"/>
      <c r="F143" s="29"/>
      <c r="G143" s="50"/>
      <c r="H143" s="30"/>
      <c r="I143" s="31"/>
      <c r="J143" s="54"/>
      <c r="K143" s="133">
        <v>42916</v>
      </c>
      <c r="L143" s="134">
        <v>42978</v>
      </c>
    </row>
    <row r="144" spans="1:12" ht="12" customHeight="1">
      <c r="A144" s="32" t="s">
        <v>109</v>
      </c>
      <c r="B144" s="22">
        <v>30</v>
      </c>
      <c r="C144" s="23">
        <v>25</v>
      </c>
      <c r="D144" s="56">
        <f t="shared" si="23"/>
        <v>55</v>
      </c>
      <c r="E144" s="83"/>
      <c r="F144" s="29"/>
      <c r="G144" s="50"/>
      <c r="H144" s="30"/>
      <c r="I144" s="31"/>
      <c r="J144" s="54"/>
      <c r="K144" s="133">
        <v>42916</v>
      </c>
      <c r="L144" s="134">
        <v>42978</v>
      </c>
    </row>
    <row r="145" spans="1:12" ht="12" customHeight="1">
      <c r="A145" s="32" t="s">
        <v>120</v>
      </c>
      <c r="B145" s="22">
        <v>40</v>
      </c>
      <c r="C145" s="23">
        <v>30</v>
      </c>
      <c r="D145" s="56">
        <f>B145+C145</f>
        <v>70</v>
      </c>
      <c r="E145" s="83"/>
      <c r="F145" s="29"/>
      <c r="G145" s="50"/>
      <c r="H145" s="30"/>
      <c r="I145" s="31"/>
      <c r="J145" s="54"/>
      <c r="K145" s="133">
        <v>42916</v>
      </c>
      <c r="L145" s="134">
        <v>42978</v>
      </c>
    </row>
    <row r="146" spans="1:12" ht="12" customHeight="1">
      <c r="A146" s="67" t="s">
        <v>138</v>
      </c>
      <c r="B146" s="15">
        <f>SUM(B147:B149)</f>
        <v>300</v>
      </c>
      <c r="C146" s="16">
        <f>SUM(C147:C149)</f>
        <v>600</v>
      </c>
      <c r="D146" s="48">
        <f t="shared" si="23"/>
        <v>900</v>
      </c>
      <c r="E146" s="37">
        <f>SUM(E147:E149)</f>
        <v>23</v>
      </c>
      <c r="F146" s="16">
        <f>SUM(F147:F149)</f>
        <v>25</v>
      </c>
      <c r="G146" s="48">
        <f>SUM(E146:F146)</f>
        <v>48</v>
      </c>
      <c r="H146" s="38">
        <f aca="true" t="shared" si="25" ref="H146:J156">E146/B146</f>
        <v>0.07666666666666666</v>
      </c>
      <c r="I146" s="39">
        <f t="shared" si="25"/>
        <v>0.041666666666666664</v>
      </c>
      <c r="J146" s="55">
        <f t="shared" si="25"/>
        <v>0.05333333333333334</v>
      </c>
      <c r="K146" s="211"/>
      <c r="L146" s="212"/>
    </row>
    <row r="147" spans="1:12" ht="12" customHeight="1">
      <c r="A147" s="32" t="s">
        <v>93</v>
      </c>
      <c r="B147" s="22">
        <v>200</v>
      </c>
      <c r="C147" s="23">
        <v>200</v>
      </c>
      <c r="D147" s="56">
        <f t="shared" si="23"/>
        <v>400</v>
      </c>
      <c r="E147" s="59">
        <v>5</v>
      </c>
      <c r="F147" s="60">
        <v>5</v>
      </c>
      <c r="G147" s="56">
        <f>SUM(E147:F147)</f>
        <v>10</v>
      </c>
      <c r="H147" s="61">
        <f t="shared" si="25"/>
        <v>0.025</v>
      </c>
      <c r="I147" s="62">
        <f t="shared" si="25"/>
        <v>0.025</v>
      </c>
      <c r="J147" s="63">
        <f t="shared" si="25"/>
        <v>0.025</v>
      </c>
      <c r="K147" s="235" t="s">
        <v>165</v>
      </c>
      <c r="L147" s="236"/>
    </row>
    <row r="148" spans="1:12" ht="12" customHeight="1">
      <c r="A148" s="32" t="s">
        <v>94</v>
      </c>
      <c r="B148" s="22">
        <v>50</v>
      </c>
      <c r="C148" s="23">
        <v>200</v>
      </c>
      <c r="D148" s="56">
        <f t="shared" si="23"/>
        <v>250</v>
      </c>
      <c r="E148" s="93">
        <v>13</v>
      </c>
      <c r="F148" s="94">
        <v>10</v>
      </c>
      <c r="G148" s="135">
        <f>SUM(E148:F148)</f>
        <v>23</v>
      </c>
      <c r="H148" s="95">
        <f t="shared" si="25"/>
        <v>0.26</v>
      </c>
      <c r="I148" s="136">
        <f t="shared" si="25"/>
        <v>0.05</v>
      </c>
      <c r="J148" s="137">
        <f t="shared" si="25"/>
        <v>0.092</v>
      </c>
      <c r="K148" s="235" t="s">
        <v>165</v>
      </c>
      <c r="L148" s="236"/>
    </row>
    <row r="149" spans="1:12" ht="12" customHeight="1">
      <c r="A149" s="32" t="s">
        <v>111</v>
      </c>
      <c r="B149" s="22">
        <v>50</v>
      </c>
      <c r="C149" s="23">
        <v>200</v>
      </c>
      <c r="D149" s="56">
        <f t="shared" si="23"/>
        <v>250</v>
      </c>
      <c r="E149" s="59">
        <v>5</v>
      </c>
      <c r="F149" s="60">
        <v>10</v>
      </c>
      <c r="G149" s="56">
        <f>SUM(E149:F149)</f>
        <v>15</v>
      </c>
      <c r="H149" s="61">
        <f t="shared" si="25"/>
        <v>0.1</v>
      </c>
      <c r="I149" s="62">
        <f t="shared" si="25"/>
        <v>0.05</v>
      </c>
      <c r="J149" s="63">
        <f t="shared" si="25"/>
        <v>0.06</v>
      </c>
      <c r="K149" s="235" t="s">
        <v>165</v>
      </c>
      <c r="L149" s="236"/>
    </row>
    <row r="150" spans="1:12" ht="12" customHeight="1">
      <c r="A150" s="67" t="s">
        <v>117</v>
      </c>
      <c r="B150" s="15">
        <v>80</v>
      </c>
      <c r="C150" s="16">
        <v>80</v>
      </c>
      <c r="D150" s="48">
        <f t="shared" si="23"/>
        <v>160</v>
      </c>
      <c r="E150" s="37">
        <v>1</v>
      </c>
      <c r="F150" s="16">
        <v>2</v>
      </c>
      <c r="G150" s="48">
        <f>E150+F150</f>
        <v>3</v>
      </c>
      <c r="H150" s="38">
        <f t="shared" si="25"/>
        <v>0.0125</v>
      </c>
      <c r="I150" s="39">
        <f t="shared" si="25"/>
        <v>0.025</v>
      </c>
      <c r="J150" s="55">
        <f t="shared" si="25"/>
        <v>0.01875</v>
      </c>
      <c r="K150" s="233" t="s">
        <v>166</v>
      </c>
      <c r="L150" s="234"/>
    </row>
    <row r="151" spans="1:12" ht="12" customHeight="1">
      <c r="A151" s="14" t="s">
        <v>95</v>
      </c>
      <c r="B151" s="15">
        <v>60</v>
      </c>
      <c r="C151" s="16">
        <v>60</v>
      </c>
      <c r="D151" s="48">
        <f t="shared" si="23"/>
        <v>120</v>
      </c>
      <c r="E151" s="17"/>
      <c r="F151" s="18"/>
      <c r="G151" s="49"/>
      <c r="H151" s="19"/>
      <c r="I151" s="20"/>
      <c r="J151" s="52"/>
      <c r="K151" s="231">
        <v>42978</v>
      </c>
      <c r="L151" s="232"/>
    </row>
    <row r="152" spans="1:12" ht="12" customHeight="1">
      <c r="A152" s="14" t="s">
        <v>96</v>
      </c>
      <c r="B152" s="15">
        <v>350</v>
      </c>
      <c r="C152" s="16">
        <v>350</v>
      </c>
      <c r="D152" s="48">
        <f t="shared" si="23"/>
        <v>700</v>
      </c>
      <c r="E152" s="37">
        <v>1</v>
      </c>
      <c r="F152" s="16">
        <v>84</v>
      </c>
      <c r="G152" s="48">
        <f>E152+F152</f>
        <v>85</v>
      </c>
      <c r="H152" s="38">
        <f>E152/B152</f>
        <v>0.002857142857142857</v>
      </c>
      <c r="I152" s="39">
        <f>F152/C152</f>
        <v>0.24</v>
      </c>
      <c r="J152" s="55">
        <f>G152/D152</f>
        <v>0.12142857142857143</v>
      </c>
      <c r="K152" s="233" t="s">
        <v>166</v>
      </c>
      <c r="L152" s="234"/>
    </row>
    <row r="153" spans="1:12" ht="12" customHeight="1">
      <c r="A153" s="9" t="s">
        <v>118</v>
      </c>
      <c r="B153" s="147"/>
      <c r="C153" s="148"/>
      <c r="D153" s="149"/>
      <c r="E153" s="150"/>
      <c r="F153" s="148"/>
      <c r="G153" s="149"/>
      <c r="H153" s="151"/>
      <c r="I153" s="152"/>
      <c r="J153" s="153"/>
      <c r="K153" s="229"/>
      <c r="L153" s="230"/>
    </row>
    <row r="154" spans="1:12" ht="12" customHeight="1">
      <c r="A154" s="14" t="s">
        <v>97</v>
      </c>
      <c r="B154" s="15">
        <v>150</v>
      </c>
      <c r="C154" s="16">
        <v>150</v>
      </c>
      <c r="D154" s="48">
        <f t="shared" si="23"/>
        <v>300</v>
      </c>
      <c r="E154" s="17"/>
      <c r="F154" s="18"/>
      <c r="G154" s="49"/>
      <c r="H154" s="19"/>
      <c r="I154" s="20"/>
      <c r="J154" s="52"/>
      <c r="K154" s="231" t="s">
        <v>174</v>
      </c>
      <c r="L154" s="232"/>
    </row>
    <row r="155" spans="1:12" ht="12" customHeight="1">
      <c r="A155" s="67" t="s">
        <v>116</v>
      </c>
      <c r="B155" s="15">
        <v>8</v>
      </c>
      <c r="C155" s="16">
        <v>2</v>
      </c>
      <c r="D155" s="48">
        <f>B155+C155</f>
        <v>10</v>
      </c>
      <c r="E155" s="37">
        <v>0</v>
      </c>
      <c r="F155" s="16">
        <v>0</v>
      </c>
      <c r="G155" s="48">
        <f>E155+F155</f>
        <v>0</v>
      </c>
      <c r="H155" s="38">
        <f t="shared" si="25"/>
        <v>0</v>
      </c>
      <c r="I155" s="39">
        <f t="shared" si="25"/>
        <v>0</v>
      </c>
      <c r="J155" s="55">
        <f t="shared" si="25"/>
        <v>0</v>
      </c>
      <c r="K155" s="233" t="s">
        <v>171</v>
      </c>
      <c r="L155" s="234"/>
    </row>
    <row r="156" spans="1:12" ht="12" customHeight="1">
      <c r="A156" s="82" t="s">
        <v>126</v>
      </c>
      <c r="B156" s="156"/>
      <c r="C156" s="157"/>
      <c r="D156" s="158">
        <f>B156+C156</f>
        <v>0</v>
      </c>
      <c r="E156" s="159"/>
      <c r="F156" s="157"/>
      <c r="G156" s="158">
        <f>E156+F156</f>
        <v>0</v>
      </c>
      <c r="H156" s="160" t="e">
        <f t="shared" si="25"/>
        <v>#DIV/0!</v>
      </c>
      <c r="I156" s="161" t="e">
        <f t="shared" si="25"/>
        <v>#DIV/0!</v>
      </c>
      <c r="J156" s="162" t="e">
        <f t="shared" si="25"/>
        <v>#DIV/0!</v>
      </c>
      <c r="K156" s="237"/>
      <c r="L156" s="238"/>
    </row>
    <row r="157" spans="1:12" ht="18" customHeight="1">
      <c r="A157" s="42" t="s">
        <v>98</v>
      </c>
      <c r="B157" s="43"/>
      <c r="C157" s="44"/>
      <c r="D157" s="44"/>
      <c r="E157" s="43"/>
      <c r="F157" s="44"/>
      <c r="G157" s="44"/>
      <c r="H157" s="45"/>
      <c r="I157" s="44"/>
      <c r="J157" s="44"/>
      <c r="K157" s="92"/>
      <c r="L157" s="92"/>
    </row>
    <row r="158" spans="1:12" ht="12" customHeight="1">
      <c r="A158" s="9" t="s">
        <v>129</v>
      </c>
      <c r="B158" s="166" t="s">
        <v>142</v>
      </c>
      <c r="C158" s="167"/>
      <c r="D158" s="167"/>
      <c r="E158" s="167"/>
      <c r="F158" s="167"/>
      <c r="G158" s="167"/>
      <c r="H158" s="167"/>
      <c r="I158" s="167"/>
      <c r="J158" s="167"/>
      <c r="K158" s="167"/>
      <c r="L158" s="168"/>
    </row>
    <row r="159" spans="1:12" ht="12" customHeight="1">
      <c r="A159" s="14" t="s">
        <v>99</v>
      </c>
      <c r="B159" s="15">
        <v>110</v>
      </c>
      <c r="C159" s="16">
        <v>195</v>
      </c>
      <c r="D159" s="48">
        <f>B159+C159</f>
        <v>305</v>
      </c>
      <c r="E159" s="17"/>
      <c r="F159" s="18"/>
      <c r="G159" s="49"/>
      <c r="H159" s="19"/>
      <c r="I159" s="20"/>
      <c r="J159" s="52"/>
      <c r="K159" s="231">
        <v>42926</v>
      </c>
      <c r="L159" s="232"/>
    </row>
    <row r="160" spans="1:12" ht="12" customHeight="1">
      <c r="A160" s="14" t="s">
        <v>100</v>
      </c>
      <c r="B160" s="15">
        <f>SUM(B161:B164)</f>
        <v>25</v>
      </c>
      <c r="C160" s="16">
        <f>SUM(C161:C164)</f>
        <v>265</v>
      </c>
      <c r="D160" s="48">
        <f>B160+C160</f>
        <v>290</v>
      </c>
      <c r="E160" s="37">
        <f>SUM(E161:E164)</f>
        <v>25</v>
      </c>
      <c r="F160" s="16">
        <f>SUM(F161:F164)</f>
        <v>266</v>
      </c>
      <c r="G160" s="48">
        <f>E160+F160</f>
        <v>291</v>
      </c>
      <c r="H160" s="38">
        <f aca="true" t="shared" si="26" ref="H160:J162">E160/B160</f>
        <v>1</v>
      </c>
      <c r="I160" s="39">
        <f t="shared" si="26"/>
        <v>1.0037735849056604</v>
      </c>
      <c r="J160" s="55">
        <f t="shared" si="26"/>
        <v>1.0034482758620689</v>
      </c>
      <c r="K160" s="239"/>
      <c r="L160" s="240"/>
    </row>
    <row r="161" spans="1:12" ht="12" customHeight="1">
      <c r="A161" s="32" t="s">
        <v>101</v>
      </c>
      <c r="B161" s="22">
        <v>0</v>
      </c>
      <c r="C161" s="23">
        <v>250</v>
      </c>
      <c r="D161" s="56">
        <f>B161+C161</f>
        <v>250</v>
      </c>
      <c r="E161" s="24">
        <v>0</v>
      </c>
      <c r="F161" s="23">
        <v>263</v>
      </c>
      <c r="G161" s="56">
        <f>E161+F161</f>
        <v>263</v>
      </c>
      <c r="H161" s="25" t="s">
        <v>108</v>
      </c>
      <c r="I161" s="26">
        <f t="shared" si="26"/>
        <v>1.052</v>
      </c>
      <c r="J161" s="53">
        <f t="shared" si="26"/>
        <v>1.052</v>
      </c>
      <c r="K161" s="241"/>
      <c r="L161" s="242"/>
    </row>
    <row r="162" spans="1:12" ht="12" customHeight="1">
      <c r="A162" s="32" t="s">
        <v>102</v>
      </c>
      <c r="B162" s="22">
        <v>25</v>
      </c>
      <c r="C162" s="23">
        <v>15</v>
      </c>
      <c r="D162" s="56">
        <f>B162+C162</f>
        <v>40</v>
      </c>
      <c r="E162" s="24">
        <v>25</v>
      </c>
      <c r="F162" s="23">
        <v>3</v>
      </c>
      <c r="G162" s="56">
        <f>E162+F162</f>
        <v>28</v>
      </c>
      <c r="H162" s="25">
        <f t="shared" si="26"/>
        <v>1</v>
      </c>
      <c r="I162" s="26">
        <f t="shared" si="26"/>
        <v>0.2</v>
      </c>
      <c r="J162" s="53">
        <f t="shared" si="26"/>
        <v>0.7</v>
      </c>
      <c r="K162" s="241"/>
      <c r="L162" s="242"/>
    </row>
    <row r="163" spans="1:12" ht="12" customHeight="1">
      <c r="A163" s="27" t="s">
        <v>10</v>
      </c>
      <c r="B163" s="102"/>
      <c r="C163" s="103"/>
      <c r="D163" s="104"/>
      <c r="E163" s="105"/>
      <c r="F163" s="103"/>
      <c r="G163" s="104"/>
      <c r="H163" s="106"/>
      <c r="I163" s="107"/>
      <c r="J163" s="108"/>
      <c r="K163" s="243"/>
      <c r="L163" s="244"/>
    </row>
    <row r="164" spans="1:12" ht="12" customHeight="1">
      <c r="A164" s="66" t="s">
        <v>137</v>
      </c>
      <c r="B164" s="109"/>
      <c r="C164" s="110"/>
      <c r="D164" s="111"/>
      <c r="E164" s="112"/>
      <c r="F164" s="110"/>
      <c r="G164" s="111"/>
      <c r="H164" s="154"/>
      <c r="I164" s="155"/>
      <c r="J164" s="113"/>
      <c r="K164" s="170"/>
      <c r="L164" s="171"/>
    </row>
    <row r="165" spans="1:9" ht="5.25" customHeight="1">
      <c r="A165" s="2"/>
      <c r="B165" s="3"/>
      <c r="C165" s="3"/>
      <c r="D165" s="3"/>
      <c r="E165" s="3"/>
      <c r="F165" s="3"/>
      <c r="H165" s="3"/>
      <c r="I165" s="3"/>
    </row>
    <row r="166" spans="1:12" ht="10.5" customHeight="1">
      <c r="A166" s="76"/>
      <c r="B166" s="40"/>
      <c r="C166" s="40"/>
      <c r="D166" s="58"/>
      <c r="E166" s="40"/>
      <c r="F166" s="40"/>
      <c r="G166" s="58"/>
      <c r="H166" s="41"/>
      <c r="I166" s="41"/>
      <c r="J166" s="41"/>
      <c r="K166" s="169" t="s">
        <v>107</v>
      </c>
      <c r="L166" s="169"/>
    </row>
    <row r="167" spans="1:12" ht="12" customHeight="1">
      <c r="A167" s="76" t="s">
        <v>103</v>
      </c>
      <c r="B167" s="40"/>
      <c r="C167" s="40"/>
      <c r="D167" s="58"/>
      <c r="E167" s="40"/>
      <c r="F167" s="40"/>
      <c r="G167" s="58"/>
      <c r="H167" s="41"/>
      <c r="I167" s="41"/>
      <c r="J167" s="41"/>
      <c r="K167" s="169"/>
      <c r="L167" s="169"/>
    </row>
    <row r="168" spans="2:9" ht="6" customHeight="1">
      <c r="B168" s="3"/>
      <c r="C168" s="3"/>
      <c r="D168" s="3"/>
      <c r="E168" s="3"/>
      <c r="F168" s="3"/>
      <c r="H168" s="3"/>
      <c r="I168" s="3"/>
    </row>
    <row r="169" spans="1:10" ht="12.75" customHeight="1">
      <c r="A169" s="5"/>
      <c r="B169" s="165"/>
      <c r="C169" s="165"/>
      <c r="D169" s="165"/>
      <c r="E169" s="165"/>
      <c r="F169" s="165"/>
      <c r="G169" s="165"/>
      <c r="H169" s="165"/>
      <c r="I169" s="165"/>
      <c r="J169" s="165"/>
    </row>
    <row r="170" spans="1:10" ht="3.75" customHeight="1">
      <c r="A170" s="5"/>
      <c r="B170" s="165"/>
      <c r="C170" s="165"/>
      <c r="D170" s="165"/>
      <c r="E170" s="165"/>
      <c r="F170" s="165"/>
      <c r="G170" s="165"/>
      <c r="H170" s="165"/>
      <c r="I170" s="165"/>
      <c r="J170" s="165"/>
    </row>
    <row r="171" spans="1:10" ht="50.25" customHeight="1">
      <c r="A171" s="117" t="s">
        <v>147</v>
      </c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9.75" customHeight="1">
      <c r="A172" s="164"/>
      <c r="B172" s="164"/>
      <c r="C172" s="164"/>
      <c r="D172" s="164"/>
      <c r="E172" s="164"/>
      <c r="F172" s="164"/>
      <c r="G172" s="164"/>
      <c r="H172" s="164"/>
      <c r="I172" s="164"/>
      <c r="J172" s="164"/>
    </row>
    <row r="173" spans="1:10" ht="12.75" customHeight="1">
      <c r="A173" s="5"/>
      <c r="B173" s="165"/>
      <c r="C173" s="165"/>
      <c r="D173" s="165"/>
      <c r="E173" s="165"/>
      <c r="F173" s="165"/>
      <c r="G173" s="165"/>
      <c r="H173" s="165"/>
      <c r="I173" s="165"/>
      <c r="J173" s="165"/>
    </row>
    <row r="174" spans="1:10" ht="3" customHeight="1">
      <c r="A174" s="5"/>
      <c r="B174" s="165"/>
      <c r="C174" s="165"/>
      <c r="D174" s="165"/>
      <c r="E174" s="165"/>
      <c r="F174" s="165"/>
      <c r="G174" s="165"/>
      <c r="H174" s="165"/>
      <c r="I174" s="165"/>
      <c r="J174" s="165"/>
    </row>
    <row r="175" spans="1:10" ht="54" customHeight="1">
      <c r="A175" s="129" t="s">
        <v>104</v>
      </c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9.75" customHeight="1">
      <c r="A176" s="164"/>
      <c r="B176" s="164"/>
      <c r="C176" s="164"/>
      <c r="D176" s="164"/>
      <c r="E176" s="164"/>
      <c r="F176" s="164"/>
      <c r="G176" s="164"/>
      <c r="H176" s="164"/>
      <c r="I176" s="164"/>
      <c r="J176" s="164"/>
    </row>
    <row r="177" spans="1:10" ht="12.75" customHeight="1">
      <c r="A177" s="5"/>
      <c r="B177" s="165"/>
      <c r="C177" s="165"/>
      <c r="D177" s="165"/>
      <c r="E177" s="165"/>
      <c r="F177" s="165"/>
      <c r="G177" s="165"/>
      <c r="H177" s="165"/>
      <c r="I177" s="165"/>
      <c r="J177" s="165"/>
    </row>
    <row r="178" spans="1:10" ht="3.75" customHeight="1">
      <c r="A178" s="5"/>
      <c r="B178" s="165"/>
      <c r="C178" s="165"/>
      <c r="D178" s="165"/>
      <c r="E178" s="165"/>
      <c r="F178" s="165"/>
      <c r="G178" s="165"/>
      <c r="H178" s="165"/>
      <c r="I178" s="165"/>
      <c r="J178" s="165"/>
    </row>
    <row r="179" spans="1:10" ht="38.25" customHeight="1">
      <c r="A179" s="7" t="s">
        <v>141</v>
      </c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9.75" customHeight="1">
      <c r="A180" s="7"/>
      <c r="B180" s="6"/>
      <c r="C180" s="6"/>
      <c r="D180" s="6"/>
      <c r="E180" s="6"/>
      <c r="F180" s="6"/>
      <c r="G180" s="6"/>
      <c r="H180" s="6"/>
      <c r="I180" s="6"/>
      <c r="J180" s="6"/>
    </row>
    <row r="181" spans="1:3" ht="12.75">
      <c r="A181" s="77" t="s">
        <v>122</v>
      </c>
      <c r="B181" s="79"/>
      <c r="C181" s="80"/>
    </row>
    <row r="182" spans="1:3" ht="12" customHeight="1">
      <c r="A182" s="78" t="s">
        <v>173</v>
      </c>
      <c r="B182" s="79"/>
      <c r="C182" s="80"/>
    </row>
    <row r="183" spans="1:3" ht="12" customHeight="1">
      <c r="A183" s="78" t="s">
        <v>145</v>
      </c>
      <c r="B183" s="79"/>
      <c r="C183" s="80"/>
    </row>
    <row r="184" spans="1:3" ht="12" customHeight="1">
      <c r="A184" s="78" t="s">
        <v>123</v>
      </c>
      <c r="B184" s="79"/>
      <c r="C184" s="80"/>
    </row>
    <row r="185" spans="1:3" s="120" customFormat="1" ht="12" customHeight="1">
      <c r="A185" s="78" t="s">
        <v>143</v>
      </c>
      <c r="B185" s="118"/>
      <c r="C185" s="119"/>
    </row>
    <row r="186" spans="1:3" ht="12" customHeight="1">
      <c r="A186" s="78" t="s">
        <v>167</v>
      </c>
      <c r="B186" s="79"/>
      <c r="C186" s="80"/>
    </row>
    <row r="187" ht="12" customHeight="1">
      <c r="A187" s="78" t="s">
        <v>125</v>
      </c>
    </row>
    <row r="188" ht="12" customHeight="1">
      <c r="A188" s="78" t="s">
        <v>124</v>
      </c>
    </row>
    <row r="189" ht="12" customHeight="1">
      <c r="A189" s="78" t="s">
        <v>168</v>
      </c>
    </row>
  </sheetData>
  <sheetProtection password="DFDA" sheet="1" objects="1" scenarios="1" selectLockedCells="1" selectUnlockedCells="1"/>
  <mergeCells count="158">
    <mergeCell ref="K62:L62"/>
    <mergeCell ref="K160:L160"/>
    <mergeCell ref="K161:L161"/>
    <mergeCell ref="K162:L162"/>
    <mergeCell ref="K163:L163"/>
    <mergeCell ref="K152:L152"/>
    <mergeCell ref="K146:L146"/>
    <mergeCell ref="K135:L135"/>
    <mergeCell ref="K137:L137"/>
    <mergeCell ref="K153:L153"/>
    <mergeCell ref="K154:L154"/>
    <mergeCell ref="K155:L155"/>
    <mergeCell ref="K159:L159"/>
    <mergeCell ref="K147:L147"/>
    <mergeCell ref="K148:L148"/>
    <mergeCell ref="K149:L149"/>
    <mergeCell ref="K150:L150"/>
    <mergeCell ref="K151:L151"/>
    <mergeCell ref="K156:L156"/>
    <mergeCell ref="K138:L138"/>
    <mergeCell ref="K139:L139"/>
    <mergeCell ref="K140:L140"/>
    <mergeCell ref="K129:L129"/>
    <mergeCell ref="K130:L130"/>
    <mergeCell ref="K131:L131"/>
    <mergeCell ref="K132:L132"/>
    <mergeCell ref="K133:L133"/>
    <mergeCell ref="K134:L134"/>
    <mergeCell ref="K123:L123"/>
    <mergeCell ref="K126:L126"/>
    <mergeCell ref="K127:L127"/>
    <mergeCell ref="K128:L128"/>
    <mergeCell ref="A2:A4"/>
    <mergeCell ref="B2:D2"/>
    <mergeCell ref="E2:G2"/>
    <mergeCell ref="H2:J2"/>
    <mergeCell ref="K2:L4"/>
    <mergeCell ref="B3:C3"/>
    <mergeCell ref="D3:D4"/>
    <mergeCell ref="E3:F3"/>
    <mergeCell ref="G3:G4"/>
    <mergeCell ref="H3:I3"/>
    <mergeCell ref="J3:J4"/>
    <mergeCell ref="K6:L6"/>
    <mergeCell ref="K7:L7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29:L29"/>
    <mergeCell ref="K18:L18"/>
    <mergeCell ref="K19:L19"/>
    <mergeCell ref="K20:L20"/>
    <mergeCell ref="K21:L21"/>
    <mergeCell ref="K22:L22"/>
    <mergeCell ref="K23:L23"/>
    <mergeCell ref="K30:L30"/>
    <mergeCell ref="K31:L31"/>
    <mergeCell ref="K32:L32"/>
    <mergeCell ref="K33:L33"/>
    <mergeCell ref="K34:L34"/>
    <mergeCell ref="K24:L24"/>
    <mergeCell ref="K25:L25"/>
    <mergeCell ref="K26:L26"/>
    <mergeCell ref="K27:L27"/>
    <mergeCell ref="K28:L28"/>
    <mergeCell ref="K35:L35"/>
    <mergeCell ref="K36:L36"/>
    <mergeCell ref="K37:L37"/>
    <mergeCell ref="K38:L38"/>
    <mergeCell ref="K39:L39"/>
    <mergeCell ref="K52:L52"/>
    <mergeCell ref="K41:L41"/>
    <mergeCell ref="K42:L42"/>
    <mergeCell ref="K43:L43"/>
    <mergeCell ref="K44:L44"/>
    <mergeCell ref="K45:L45"/>
    <mergeCell ref="K46:L46"/>
    <mergeCell ref="K53:L53"/>
    <mergeCell ref="K54:L54"/>
    <mergeCell ref="K55:L55"/>
    <mergeCell ref="K56:L56"/>
    <mergeCell ref="K57:L57"/>
    <mergeCell ref="K47:L47"/>
    <mergeCell ref="K48:L48"/>
    <mergeCell ref="K49:L49"/>
    <mergeCell ref="K50:L50"/>
    <mergeCell ref="K51:L51"/>
    <mergeCell ref="K67:L67"/>
    <mergeCell ref="K69:L69"/>
    <mergeCell ref="K71:L71"/>
    <mergeCell ref="K72:L72"/>
    <mergeCell ref="K73:L73"/>
    <mergeCell ref="K59:L59"/>
    <mergeCell ref="K60:L60"/>
    <mergeCell ref="K63:L63"/>
    <mergeCell ref="K65:L65"/>
    <mergeCell ref="K66:L66"/>
    <mergeCell ref="K74:L74"/>
    <mergeCell ref="K75:L75"/>
    <mergeCell ref="K76:L76"/>
    <mergeCell ref="K89:L89"/>
    <mergeCell ref="K78:L78"/>
    <mergeCell ref="K80:L80"/>
    <mergeCell ref="K81:L81"/>
    <mergeCell ref="K82:L82"/>
    <mergeCell ref="K83:L83"/>
    <mergeCell ref="K90:L90"/>
    <mergeCell ref="K91:L91"/>
    <mergeCell ref="K93:L93"/>
    <mergeCell ref="K94:L94"/>
    <mergeCell ref="K95:L95"/>
    <mergeCell ref="K84:L84"/>
    <mergeCell ref="K85:L85"/>
    <mergeCell ref="K86:L86"/>
    <mergeCell ref="K87:L87"/>
    <mergeCell ref="K88:L88"/>
    <mergeCell ref="K96:L96"/>
    <mergeCell ref="K97:L97"/>
    <mergeCell ref="K98:L98"/>
    <mergeCell ref="K99:L99"/>
    <mergeCell ref="K100:L100"/>
    <mergeCell ref="K103:L103"/>
    <mergeCell ref="K101:L101"/>
    <mergeCell ref="K102:L102"/>
    <mergeCell ref="K112:L112"/>
    <mergeCell ref="K113:L113"/>
    <mergeCell ref="K115:L115"/>
    <mergeCell ref="K116:L116"/>
    <mergeCell ref="K104:L104"/>
    <mergeCell ref="K105:L105"/>
    <mergeCell ref="K106:L106"/>
    <mergeCell ref="K107:L107"/>
    <mergeCell ref="K108:L108"/>
    <mergeCell ref="K109:L109"/>
    <mergeCell ref="K121:L121"/>
    <mergeCell ref="K77:L77"/>
    <mergeCell ref="K92:L92"/>
    <mergeCell ref="K167:L167"/>
    <mergeCell ref="K110:L110"/>
    <mergeCell ref="K68:L68"/>
    <mergeCell ref="K70:L70"/>
    <mergeCell ref="K118:L118"/>
    <mergeCell ref="K120:L120"/>
    <mergeCell ref="K111:L111"/>
    <mergeCell ref="A176:J176"/>
    <mergeCell ref="B177:J178"/>
    <mergeCell ref="B158:L158"/>
    <mergeCell ref="K166:L166"/>
    <mergeCell ref="B169:J170"/>
    <mergeCell ref="A172:J172"/>
    <mergeCell ref="B173:J174"/>
    <mergeCell ref="K164:L16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96" r:id="rId2"/>
  <headerFooter alignWithMargins="0">
    <oddFooter>&amp;L&amp;"Times New Roman,Normálne"CVTI SR&amp;R&amp;"Times New Roman,Normálne"&amp;P</oddFooter>
  </headerFooter>
  <rowBreaks count="4" manualBreakCount="4">
    <brk id="36" max="11" man="1"/>
    <brk id="74" max="11" man="1"/>
    <brk id="114" max="11" man="1"/>
    <brk id="156" max="11" man="1"/>
  </rowBreaks>
  <ignoredErrors>
    <ignoredError sqref="B146:C146 E146 B51:C51 B44:C44" formulaRange="1"/>
    <ignoredError sqref="D146 D51:F51" formula="1" formulaRange="1"/>
    <ignoredError sqref="D20:F36 G138 D160 D140:D145 G20 D50:F50 D37:D49 D52:F55 D57:F57 D56 D59:F60 D58 D65:F65 D61:D62 D63:D64 F63 D76:F76 D75 D80:F80 D77:D79 F77 D82:F85 D81 D86 D94:F99 D101:F108 D100 D110:F110 D109 D116:F116 D113:D114 F113:F114 D115 D118:F118 D117 D121 D119:D120 D123:F123 D122 D126:F131 D124:D125 F124 D136:F136 D132:D134 D135 F135 D67:F74 D66 F66 D112:F112 D111 F111 G29" formula="1"/>
    <ignoredError sqref="H139:J139 H146:J150 H152:J153 H155:J156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Prijímacie konanie na vysoké školy SR do prvých ročníkov 2. stupňa civilného vysokoškolského štúdia na akademický rok 2017/2018 - stav k 31. 5. 2017</dc:title>
  <dc:subject>priebežné počty prijatých prihlášok na 2. stupeň vysokoškolského štúdia</dc:subject>
  <dc:creator>Ing. Štefánia Antalíková</dc:creator>
  <cp:keywords>prihlášky, termíny, vysoká škola, vysoké školy, VŠ, dodatočné termíny, podanie prihlášky, náhradný termín, prijímacie konanie, prijímačky</cp:keywords>
  <dc:description/>
  <cp:lastModifiedBy>Stefania Antalikova</cp:lastModifiedBy>
  <cp:lastPrinted>2017-06-08T11:43:46Z</cp:lastPrinted>
  <dcterms:created xsi:type="dcterms:W3CDTF">2008-05-21T08:09:17Z</dcterms:created>
  <dcterms:modified xsi:type="dcterms:W3CDTF">2017-08-09T08:47:06Z</dcterms:modified>
  <cp:category/>
  <cp:version/>
  <cp:contentType/>
  <cp:contentStatus/>
</cp:coreProperties>
</file>