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708" activeTab="0"/>
  </bookViews>
  <sheets>
    <sheet name="PK_máj2016" sheetId="1" r:id="rId1"/>
  </sheets>
  <definedNames>
    <definedName name="_xlnm.Print_Titles" localSheetId="0">'PK_máj2016'!$2:$4</definedName>
    <definedName name="_xlnm.Print_Area" localSheetId="0">'PK_máj2016'!$A$1:$L$189</definedName>
  </definedNames>
  <calcPr fullCalcOnLoad="1"/>
</workbook>
</file>

<file path=xl/sharedStrings.xml><?xml version="1.0" encoding="utf-8"?>
<sst xmlns="http://schemas.openxmlformats.org/spreadsheetml/2006/main" count="316" uniqueCount="194">
  <si>
    <t>ŠKOLA, FAKULTA</t>
  </si>
  <si>
    <t>POČET  PRIHLÁŠOK NA JEDNO PLÁNOVANÉ MIESTO</t>
  </si>
  <si>
    <t>Termín, resp. ďalší termín, podania prihlášky do  :</t>
  </si>
  <si>
    <t>Forma štúdia</t>
  </si>
  <si>
    <t>Spolu</t>
  </si>
  <si>
    <t>denná</t>
  </si>
  <si>
    <t>externá</t>
  </si>
  <si>
    <t>verejné vysoké školy</t>
  </si>
  <si>
    <t>Univerzita Komenského v Bratislave</t>
  </si>
  <si>
    <t>Evanjelická bohoslovecká fakulta</t>
  </si>
  <si>
    <t>Lekárska fakulta</t>
  </si>
  <si>
    <t>Filozofická fakulta</t>
  </si>
  <si>
    <t>Právnická fakulta</t>
  </si>
  <si>
    <t>Rímskokatolícka cyrilometodská bohoslovecká fakulta</t>
  </si>
  <si>
    <t>Farmaceutická fakulta</t>
  </si>
  <si>
    <t>Prírodovedecká fakulta</t>
  </si>
  <si>
    <t>Pedagogická fakulta</t>
  </si>
  <si>
    <t>Fakulta telesnej výchovy a športu</t>
  </si>
  <si>
    <t>Jesseniova lekárska fakulta</t>
  </si>
  <si>
    <t>Fakulta matematiky, fyziky a informatiky</t>
  </si>
  <si>
    <t>Fakulta managementu</t>
  </si>
  <si>
    <t>Fakulta sociálnych a ekonomických vied</t>
  </si>
  <si>
    <t>Slovenská technická univerzita v Bratislave</t>
  </si>
  <si>
    <t>Fakulta chemickej a potravinárskej technológie</t>
  </si>
  <si>
    <t>Strojnícka fakulta</t>
  </si>
  <si>
    <t>Fakulta elektrotechniky a informatiky</t>
  </si>
  <si>
    <t>Stavebná fakulta</t>
  </si>
  <si>
    <t>Fakulta architektúry</t>
  </si>
  <si>
    <t>Fakulta informatiky a informačných technológií</t>
  </si>
  <si>
    <t>Ekonomická univerzita v Bratislave</t>
  </si>
  <si>
    <t>Obchodná fakulta</t>
  </si>
  <si>
    <t>Fakulta podnikového manažmentu</t>
  </si>
  <si>
    <t>Národohospodárska fakulta</t>
  </si>
  <si>
    <t>Fakulta hospodárskej informatiky</t>
  </si>
  <si>
    <t>Fakulta medzinárodných vzťahov</t>
  </si>
  <si>
    <t>Slovenská poľnohospodárska univerzita v Nitre</t>
  </si>
  <si>
    <t>Fakulta agrobiológie a potravinových zdrojov</t>
  </si>
  <si>
    <t>Fakulta ekonomiky a manažmentu</t>
  </si>
  <si>
    <t>Fakulta záhradníctva a krajinného inžinierstva</t>
  </si>
  <si>
    <t>Fakulta biotechnológie a potravinárstva</t>
  </si>
  <si>
    <t>Fakulta európskych štúdií a regionálneho rozvoja</t>
  </si>
  <si>
    <t>Technická univerzita vo Zvolene</t>
  </si>
  <si>
    <t>celouniverzitný študijný program</t>
  </si>
  <si>
    <t>Lesnícka fakulta</t>
  </si>
  <si>
    <t>Drevárska fakulta</t>
  </si>
  <si>
    <t>Fakulta ekológie a environmentalistiky</t>
  </si>
  <si>
    <t>Fakulta environmentálnej a výrobnej techniky</t>
  </si>
  <si>
    <t>Vysoká škola výtvarných umení v Bratislave</t>
  </si>
  <si>
    <t>Vysoká škola múzických umení v Bratislave</t>
  </si>
  <si>
    <t>Divadelná fakulta</t>
  </si>
  <si>
    <t>Hudobná a tanečná fakulta</t>
  </si>
  <si>
    <t>Filmová a televízna fakulta</t>
  </si>
  <si>
    <t>Technická univerzita v Košiciach</t>
  </si>
  <si>
    <t>Fakulta baníctva, ekológie, riadenia a geotechnológií</t>
  </si>
  <si>
    <t>Hutnícka fakulta</t>
  </si>
  <si>
    <t>Letecká fakulta</t>
  </si>
  <si>
    <t>Ekonomická fakulta</t>
  </si>
  <si>
    <t>Fakulta umení</t>
  </si>
  <si>
    <t>Žilinská univerzita v Žiline</t>
  </si>
  <si>
    <t>Elektrotechnická fakulta</t>
  </si>
  <si>
    <t>Fakulta prevádzky a ekonomiky dopravy a spojov</t>
  </si>
  <si>
    <t>Fakulta riadenia a informatiky</t>
  </si>
  <si>
    <t>Fakulta prírodných vied</t>
  </si>
  <si>
    <t>Univerzita P. J. Šafárika v Košiciach</t>
  </si>
  <si>
    <t>Fakulta verejnej správy</t>
  </si>
  <si>
    <t>Trnavská univerzita v Trnave</t>
  </si>
  <si>
    <t xml:space="preserve">Fakulta zdravotníctva a sociálnej práce </t>
  </si>
  <si>
    <t>Univerzita Mateja Bela v Banskej Bystrici</t>
  </si>
  <si>
    <t>Fakulta humanitných vied</t>
  </si>
  <si>
    <t>Fakulta politických vied a medzinárodných vzťahov</t>
  </si>
  <si>
    <t>Univerzita Konštantína Filozofa v Nitre</t>
  </si>
  <si>
    <t>Fakulta sociálnych vied a zdravotníctva</t>
  </si>
  <si>
    <t>Fakulta stredoeurópskych štúdií</t>
  </si>
  <si>
    <t>Prešovská univerzita v Prešove</t>
  </si>
  <si>
    <t>Pravoslávna bohoslovecká fakulta</t>
  </si>
  <si>
    <t>Gréckokatolícka teologická fakulta</t>
  </si>
  <si>
    <t>Fakulta humanitných a prírodných vied</t>
  </si>
  <si>
    <t>Fakulta zdravotníctva</t>
  </si>
  <si>
    <t>Fakulta manažmentu</t>
  </si>
  <si>
    <t>Fakulta športu</t>
  </si>
  <si>
    <t>Akadémia umení v Banskej Bystrici</t>
  </si>
  <si>
    <t>Fakulta múzických umení</t>
  </si>
  <si>
    <t>Fakulta výtvarných umení</t>
  </si>
  <si>
    <t>Fakulta dramatických umení</t>
  </si>
  <si>
    <t>Trenčianska univerzita A. Dubčeka v Trenčíne</t>
  </si>
  <si>
    <t>Fakulta sociálno-ekonomických vzťahov</t>
  </si>
  <si>
    <t>Fakulta špeciálnej techniky</t>
  </si>
  <si>
    <t>Univerzita sv. Cyrila a Metoda v Trnave</t>
  </si>
  <si>
    <t>Fakulta masmediálnej komunikácie</t>
  </si>
  <si>
    <t>Katolícka univerzita v Ružomberku</t>
  </si>
  <si>
    <t xml:space="preserve">Filozofická fakulta </t>
  </si>
  <si>
    <t>Univerzita J. Selyeho v Komárne</t>
  </si>
  <si>
    <t>súkromné vysoké školy</t>
  </si>
  <si>
    <t>Vysoká škola manažmentu v Trenčíne</t>
  </si>
  <si>
    <t>VŠ zdravotníctva a sociálnej práce sv. Alžbety v Bratislave</t>
  </si>
  <si>
    <t>VŠ ekonómie a manažmentu verejnej správy v Bratislave</t>
  </si>
  <si>
    <t>Fakulta práva</t>
  </si>
  <si>
    <t>Fakulta ekonómie a podnikania</t>
  </si>
  <si>
    <t>Fakulta práva Janka Jesenského</t>
  </si>
  <si>
    <t>Fakulta sociálnych štúdií</t>
  </si>
  <si>
    <t>Stredoeurópska vysoká škola v Skalici</t>
  </si>
  <si>
    <t>Dubnický technologický inštitút v Dubnici nad Váhom</t>
  </si>
  <si>
    <t>Vysoká škola bezpečnostného manažérstva v Košiciach</t>
  </si>
  <si>
    <t>štátne vysoké školy</t>
  </si>
  <si>
    <t>Akadémia ozbrojených síl gen.M.R.Štefánika v L. Mikuláši</t>
  </si>
  <si>
    <t>Akadémia policajného zboru v Bratislave</t>
  </si>
  <si>
    <t>Slovenská zdravotnícka univerzita v Bratislave</t>
  </si>
  <si>
    <t>Fakulta ošetrovateľstva a zdravotníckych odborných štúdií</t>
  </si>
  <si>
    <t>Fakulta verejného zdravotníctva</t>
  </si>
  <si>
    <t>Vysvetlivky :</t>
  </si>
  <si>
    <t xml:space="preserve">bol vypísaný ďalší (uvedený) termín na príjem prihlášok; treba sledovať v informáciach konkrétnych fakúlt, resp. vysokých škôl, ktorých študijných programov sa tento  termín týka  </t>
  </si>
  <si>
    <t>PLÁNOVANÝ POČET  PRIJATÝCH UCHÁDZAČOV</t>
  </si>
  <si>
    <t>Fakulta masmédií</t>
  </si>
  <si>
    <t>Zdroj: vysoké školy</t>
  </si>
  <si>
    <t>x</t>
  </si>
  <si>
    <t>Technická fakulta</t>
  </si>
  <si>
    <t>Fakulta informatiky</t>
  </si>
  <si>
    <t>Univerzita veterinárskeho lekárstva a farmácie v Košiciach</t>
  </si>
  <si>
    <t>Fakulta verejnej politiky a verejnej správy</t>
  </si>
  <si>
    <r>
      <t xml:space="preserve">PK prebieha, ale len na </t>
    </r>
    <r>
      <rPr>
        <b/>
        <sz val="8"/>
        <color indexed="10"/>
        <rFont val="Times New Roman CE"/>
        <family val="0"/>
      </rPr>
      <t>necivilné</t>
    </r>
    <r>
      <rPr>
        <sz val="8"/>
        <color indexed="10"/>
        <rFont val="Times New Roman CE"/>
        <family val="0"/>
      </rPr>
      <t xml:space="preserve"> vysokoškolské štúdium</t>
    </r>
  </si>
  <si>
    <t>Ústav manažmentu</t>
  </si>
  <si>
    <t>Fakulta zdravotníckych odborov</t>
  </si>
  <si>
    <t>Paneurópska vysoká škola</t>
  </si>
  <si>
    <t>Fakulta aplikovaných jazykov</t>
  </si>
  <si>
    <t>Bratislavská medzinárodná škola liberálnych štúdií</t>
  </si>
  <si>
    <t>Ústav telesnej výchovy a športu</t>
  </si>
  <si>
    <t>Hudobná a umelecká akadémia Jána Albrechta v Banskej Štiavnici</t>
  </si>
  <si>
    <t>VŠ medzinárodného podnikania ISM Slovakia v Prešove</t>
  </si>
  <si>
    <t>Fakulta psychológie</t>
  </si>
  <si>
    <t>Fakulta sociálnych vied</t>
  </si>
  <si>
    <t>Použité skratky:</t>
  </si>
  <si>
    <t>E - na externú formu štúdia</t>
  </si>
  <si>
    <t>VŠ - vysoká škola</t>
  </si>
  <si>
    <t>V - na vybraté študijné programy podľa ponuky vysokej školy/fakulty</t>
  </si>
  <si>
    <t>Ústav maďarského jazyka a kultúry</t>
  </si>
  <si>
    <t>Akadémia médií v Bratislave</t>
  </si>
  <si>
    <t>Teologická fakulta, Košice</t>
  </si>
  <si>
    <t xml:space="preserve">Inštitút fyzioterapie, balneológie a liečebnej rehabilitácie, Piešťany </t>
  </si>
  <si>
    <t>Teologická fakulta, Bratislava</t>
  </si>
  <si>
    <t>Fakulta výrobných technológií, Prešov</t>
  </si>
  <si>
    <t>Materiálovotechnologická fakulta, Trnava</t>
  </si>
  <si>
    <t>Podnikovohospodárska fakulta, Košice</t>
  </si>
  <si>
    <t>Fakulta priemyselných technológií, Púchov</t>
  </si>
  <si>
    <t>Vysoká škola Danubius</t>
  </si>
  <si>
    <t xml:space="preserve">Výskumný ústav vysokohorskej biológie </t>
  </si>
  <si>
    <t>Fakulta bezpečnostného inžinierstva</t>
  </si>
  <si>
    <t>Ústav rusínskeho jazyka a kultúry</t>
  </si>
  <si>
    <t>A - na študijný program v anglickom jazyku</t>
  </si>
  <si>
    <t>fakulta, resp. vysoká škola, študijné programy 1. stupňa a spojeného 1. a 2. stupňa v dennej ani v externej forme vysokoškolského štúdia neotvára</t>
  </si>
  <si>
    <t>Prijímacie konanie na slovenské vysoké školy do prvých ročníkov     1. alebo spojeného 1. a 2. stupňa civilného vysokoškolského štúdia na akademický rok 2016/2017 - stav k 31. 5. 2016</t>
  </si>
  <si>
    <t>POČET  PRIHLÁŠOK K  31. 5. 2016</t>
  </si>
  <si>
    <t>príjem prihlášok nebol na všetky študijné programy fakulty, resp. vysokej školy, k 31. 5. 2016 ukončený, možnosť podať si prihlášku trvala do uvedeného termínu</t>
  </si>
  <si>
    <t>01.06.2016  V</t>
  </si>
  <si>
    <t>10.06.2016  V</t>
  </si>
  <si>
    <t>05.06.2016  V</t>
  </si>
  <si>
    <t>10.07.2016  V</t>
  </si>
  <si>
    <t>30.06.2016</t>
  </si>
  <si>
    <t>31.07.2016</t>
  </si>
  <si>
    <t>31.08.2016</t>
  </si>
  <si>
    <t>03.07.2016                     31.08.2016</t>
  </si>
  <si>
    <t>10.09.2016</t>
  </si>
  <si>
    <t>30.06.2016                     31.08.2016</t>
  </si>
  <si>
    <t>29.07.2016  A</t>
  </si>
  <si>
    <t>15.06.2016  V</t>
  </si>
  <si>
    <t>15.07.2016  A</t>
  </si>
  <si>
    <t>30.08.2016  E</t>
  </si>
  <si>
    <t>21.08.2016</t>
  </si>
  <si>
    <t>26.08.2016</t>
  </si>
  <si>
    <t>10.06.2016</t>
  </si>
  <si>
    <t>12.08.2016</t>
  </si>
  <si>
    <t>05.08.2016</t>
  </si>
  <si>
    <t>28.06.2016</t>
  </si>
  <si>
    <t>18.08.2016</t>
  </si>
  <si>
    <t>22.07.2016</t>
  </si>
  <si>
    <t>15.08.2016  V</t>
  </si>
  <si>
    <t>30.06.2016  V</t>
  </si>
  <si>
    <t>15.08.2016</t>
  </si>
  <si>
    <t>20.07.2016</t>
  </si>
  <si>
    <t>09.09.2016</t>
  </si>
  <si>
    <t>30.06., 31.07., 19.08., 25.08., 25.09 2016  V</t>
  </si>
  <si>
    <t>30.06.2016                    31.08.2016</t>
  </si>
  <si>
    <t>10.06.2016                    02.09.2016</t>
  </si>
  <si>
    <t>15.06.2016  M</t>
  </si>
  <si>
    <t>M - pre mimoriadne prípady schválené dekanom</t>
  </si>
  <si>
    <t>14.08.2016</t>
  </si>
  <si>
    <t>25.07.2016</t>
  </si>
  <si>
    <t>10.08.2016</t>
  </si>
  <si>
    <t>15.06.2016</t>
  </si>
  <si>
    <t>30.06.2016                    09.09.2016</t>
  </si>
  <si>
    <t>Reformovaná teologická fakulta</t>
  </si>
  <si>
    <t>25.07.2016  Z</t>
  </si>
  <si>
    <t>Z - pre zahraničných uchádzačov</t>
  </si>
  <si>
    <t>20.08.2016  E                    09.09.2016  D</t>
  </si>
  <si>
    <t>D - na dennú formu štúdia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</si>
</sst>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0.0"/>
    <numFmt numFmtId="174" formatCode="0.0%"/>
    <numFmt numFmtId="175" formatCode="[$-41B]d\.\ mmmm\ yyyy"/>
    <numFmt numFmtId="176" formatCode="0.E+0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Times New Roman CE"/>
      <family val="0"/>
    </font>
    <font>
      <i/>
      <sz val="9"/>
      <color indexed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i/>
      <sz val="12"/>
      <color indexed="10"/>
      <name val="Times New Roman CE"/>
      <family val="1"/>
    </font>
    <font>
      <sz val="8"/>
      <name val="Times New Roman CE"/>
      <family val="1"/>
    </font>
    <font>
      <i/>
      <u val="single"/>
      <sz val="10"/>
      <name val="Times New Roman CE"/>
      <family val="1"/>
    </font>
    <font>
      <b/>
      <sz val="10"/>
      <color indexed="57"/>
      <name val="Times New Roman CE"/>
      <family val="1"/>
    </font>
    <font>
      <i/>
      <sz val="10"/>
      <name val="Times New Roman CE"/>
      <family val="1"/>
    </font>
    <font>
      <sz val="10"/>
      <color indexed="10"/>
      <name val="Arial CE"/>
      <family val="0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i/>
      <u val="single"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23"/>
      <name val="Times New Roman CE"/>
      <family val="1"/>
    </font>
    <font>
      <sz val="8"/>
      <color indexed="23"/>
      <name val="Times New Roman CE"/>
      <family val="1"/>
    </font>
    <font>
      <b/>
      <sz val="8"/>
      <color indexed="23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 tint="-0.4999699890613556"/>
      <name val="Times New Roman CE"/>
      <family val="1"/>
    </font>
    <font>
      <b/>
      <sz val="8"/>
      <color theme="0" tint="-0.4999699890613556"/>
      <name val="Times New Roman CE"/>
      <family val="1"/>
    </font>
    <font>
      <sz val="8"/>
      <color theme="0" tint="-0.4999699890613556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indent="1"/>
    </xf>
    <xf numFmtId="0" fontId="9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 quotePrefix="1">
      <alignment horizontal="left" indent="1"/>
    </xf>
    <xf numFmtId="0" fontId="9" fillId="0" borderId="10" xfId="0" applyFont="1" applyBorder="1" applyAlignment="1" quotePrefix="1">
      <alignment horizontal="left" indent="1"/>
    </xf>
    <xf numFmtId="0" fontId="9" fillId="33" borderId="10" xfId="0" applyFont="1" applyFill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 indent="1"/>
    </xf>
    <xf numFmtId="3" fontId="9" fillId="0" borderId="13" xfId="0" applyNumberFormat="1" applyFont="1" applyBorder="1" applyAlignment="1">
      <alignment horizontal="right" indent="1"/>
    </xf>
    <xf numFmtId="3" fontId="9" fillId="0" borderId="14" xfId="0" applyNumberFormat="1" applyFont="1" applyBorder="1" applyAlignment="1">
      <alignment horizontal="right" indent="1"/>
    </xf>
    <xf numFmtId="3" fontId="9" fillId="0" borderId="15" xfId="0" applyNumberFormat="1" applyFont="1" applyBorder="1" applyAlignment="1">
      <alignment horizontal="right" indent="1"/>
    </xf>
    <xf numFmtId="3" fontId="9" fillId="0" borderId="16" xfId="0" applyNumberFormat="1" applyFont="1" applyBorder="1" applyAlignment="1">
      <alignment horizontal="right" indent="1"/>
    </xf>
    <xf numFmtId="3" fontId="9" fillId="0" borderId="17" xfId="0" applyNumberFormat="1" applyFont="1" applyBorder="1" applyAlignment="1">
      <alignment horizontal="right" indent="1"/>
    </xf>
    <xf numFmtId="172" fontId="9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0" fontId="6" fillId="34" borderId="18" xfId="0" applyFont="1" applyFill="1" applyBorder="1" applyAlignment="1" quotePrefix="1">
      <alignment horizontal="left" indent="1"/>
    </xf>
    <xf numFmtId="3" fontId="6" fillId="34" borderId="19" xfId="0" applyNumberFormat="1" applyFont="1" applyFill="1" applyBorder="1" applyAlignment="1">
      <alignment horizontal="right" indent="1"/>
    </xf>
    <xf numFmtId="3" fontId="6" fillId="34" borderId="20" xfId="0" applyNumberFormat="1" applyFont="1" applyFill="1" applyBorder="1" applyAlignment="1">
      <alignment horizontal="right" indent="1"/>
    </xf>
    <xf numFmtId="3" fontId="6" fillId="35" borderId="20" xfId="0" applyNumberFormat="1" applyFont="1" applyFill="1" applyBorder="1" applyAlignment="1">
      <alignment horizontal="right" indent="1"/>
    </xf>
    <xf numFmtId="172" fontId="6" fillId="34" borderId="19" xfId="0" applyNumberFormat="1" applyFont="1" applyFill="1" applyBorder="1" applyAlignment="1">
      <alignment horizontal="center"/>
    </xf>
    <xf numFmtId="172" fontId="6" fillId="35" borderId="20" xfId="0" applyNumberFormat="1" applyFont="1" applyFill="1" applyBorder="1" applyAlignment="1">
      <alignment horizontal="center"/>
    </xf>
    <xf numFmtId="172" fontId="6" fillId="35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left" indent="1"/>
    </xf>
    <xf numFmtId="172" fontId="6" fillId="34" borderId="20" xfId="0" applyNumberFormat="1" applyFont="1" applyFill="1" applyBorder="1" applyAlignment="1">
      <alignment horizontal="center"/>
    </xf>
    <xf numFmtId="172" fontId="6" fillId="34" borderId="21" xfId="0" applyNumberFormat="1" applyFont="1" applyFill="1" applyBorder="1" applyAlignment="1">
      <alignment horizontal="center"/>
    </xf>
    <xf numFmtId="0" fontId="6" fillId="34" borderId="23" xfId="0" applyFont="1" applyFill="1" applyBorder="1" applyAlignment="1" quotePrefix="1">
      <alignment horizontal="left" indent="1"/>
    </xf>
    <xf numFmtId="3" fontId="6" fillId="34" borderId="24" xfId="0" applyNumberFormat="1" applyFont="1" applyFill="1" applyBorder="1" applyAlignment="1">
      <alignment horizontal="right" indent="1"/>
    </xf>
    <xf numFmtId="3" fontId="6" fillId="34" borderId="25" xfId="0" applyNumberFormat="1" applyFont="1" applyFill="1" applyBorder="1" applyAlignment="1">
      <alignment horizontal="right" indent="1"/>
    </xf>
    <xf numFmtId="3" fontId="6" fillId="34" borderId="26" xfId="0" applyNumberFormat="1" applyFont="1" applyFill="1" applyBorder="1" applyAlignment="1">
      <alignment horizontal="right" indent="1"/>
    </xf>
    <xf numFmtId="3" fontId="6" fillId="34" borderId="21" xfId="0" applyNumberFormat="1" applyFont="1" applyFill="1" applyBorder="1" applyAlignment="1">
      <alignment horizontal="right" indent="1"/>
    </xf>
    <xf numFmtId="3" fontId="6" fillId="35" borderId="19" xfId="0" applyNumberFormat="1" applyFont="1" applyFill="1" applyBorder="1" applyAlignment="1">
      <alignment horizontal="right" indent="1"/>
    </xf>
    <xf numFmtId="3" fontId="6" fillId="35" borderId="21" xfId="0" applyNumberFormat="1" applyFont="1" applyFill="1" applyBorder="1" applyAlignment="1">
      <alignment horizontal="right" indent="1"/>
    </xf>
    <xf numFmtId="172" fontId="6" fillId="35" borderId="19" xfId="0" applyNumberFormat="1" applyFont="1" applyFill="1" applyBorder="1" applyAlignment="1">
      <alignment horizontal="center"/>
    </xf>
    <xf numFmtId="172" fontId="6" fillId="34" borderId="25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left" indent="1"/>
    </xf>
    <xf numFmtId="3" fontId="9" fillId="0" borderId="14" xfId="0" applyNumberFormat="1" applyFont="1" applyFill="1" applyBorder="1" applyAlignment="1">
      <alignment horizontal="right" indent="1"/>
    </xf>
    <xf numFmtId="0" fontId="6" fillId="0" borderId="28" xfId="0" applyFont="1" applyFill="1" applyBorder="1" applyAlignment="1">
      <alignment horizontal="right" indent="1"/>
    </xf>
    <xf numFmtId="0" fontId="5" fillId="0" borderId="28" xfId="0" applyFont="1" applyFill="1" applyBorder="1" applyAlignment="1">
      <alignment horizontal="right" indent="1"/>
    </xf>
    <xf numFmtId="0" fontId="8" fillId="0" borderId="29" xfId="0" applyFont="1" applyFill="1" applyBorder="1" applyAlignment="1">
      <alignment horizontal="left" indent="1"/>
    </xf>
    <xf numFmtId="0" fontId="6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right" indent="1"/>
    </xf>
    <xf numFmtId="3" fontId="9" fillId="0" borderId="12" xfId="0" applyNumberFormat="1" applyFont="1" applyFill="1" applyBorder="1" applyAlignment="1">
      <alignment horizontal="right" indent="1"/>
    </xf>
    <xf numFmtId="3" fontId="9" fillId="0" borderId="13" xfId="0" applyNumberFormat="1" applyFont="1" applyFill="1" applyBorder="1" applyAlignment="1">
      <alignment horizontal="right" indent="1"/>
    </xf>
    <xf numFmtId="3" fontId="9" fillId="0" borderId="31" xfId="0" applyNumberFormat="1" applyFont="1" applyFill="1" applyBorder="1" applyAlignment="1">
      <alignment horizontal="right" indent="1"/>
    </xf>
    <xf numFmtId="3" fontId="9" fillId="0" borderId="32" xfId="0" applyNumberFormat="1" applyFont="1" applyFill="1" applyBorder="1" applyAlignment="1">
      <alignment horizontal="right" indent="1"/>
    </xf>
    <xf numFmtId="172" fontId="9" fillId="0" borderId="13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172" fontId="9" fillId="0" borderId="30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right" indent="1"/>
    </xf>
    <xf numFmtId="3" fontId="9" fillId="0" borderId="16" xfId="0" applyNumberFormat="1" applyFont="1" applyFill="1" applyBorder="1" applyAlignment="1">
      <alignment horizontal="right" indent="1"/>
    </xf>
    <xf numFmtId="3" fontId="9" fillId="0" borderId="17" xfId="0" applyNumberFormat="1" applyFont="1" applyFill="1" applyBorder="1" applyAlignment="1">
      <alignment horizontal="right" indent="1"/>
    </xf>
    <xf numFmtId="172" fontId="9" fillId="0" borderId="16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 quotePrefix="1">
      <alignment horizontal="right" indent="1"/>
    </xf>
    <xf numFmtId="3" fontId="9" fillId="0" borderId="13" xfId="0" applyNumberFormat="1" applyFont="1" applyFill="1" applyBorder="1" applyAlignment="1" quotePrefix="1">
      <alignment horizontal="right" indent="1"/>
    </xf>
    <xf numFmtId="172" fontId="9" fillId="0" borderId="33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 indent="1"/>
    </xf>
    <xf numFmtId="0" fontId="9" fillId="0" borderId="11" xfId="0" applyFont="1" applyBorder="1" applyAlignment="1" quotePrefix="1">
      <alignment horizontal="left" indent="1"/>
    </xf>
    <xf numFmtId="172" fontId="9" fillId="0" borderId="15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indent="1"/>
    </xf>
    <xf numFmtId="172" fontId="9" fillId="0" borderId="34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indent="1"/>
    </xf>
    <xf numFmtId="0" fontId="16" fillId="0" borderId="0" xfId="0" applyFont="1" applyAlignment="1">
      <alignment horizontal="left" indent="1"/>
    </xf>
    <xf numFmtId="3" fontId="9" fillId="0" borderId="35" xfId="0" applyNumberFormat="1" applyFont="1" applyFill="1" applyBorder="1" applyAlignment="1">
      <alignment horizontal="right" indent="1"/>
    </xf>
    <xf numFmtId="172" fontId="9" fillId="0" borderId="36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172" fontId="9" fillId="0" borderId="35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3" fontId="9" fillId="37" borderId="12" xfId="0" applyNumberFormat="1" applyFont="1" applyFill="1" applyBorder="1" applyAlignment="1">
      <alignment horizontal="right" indent="1"/>
    </xf>
    <xf numFmtId="3" fontId="9" fillId="37" borderId="13" xfId="0" applyNumberFormat="1" applyFont="1" applyFill="1" applyBorder="1" applyAlignment="1">
      <alignment horizontal="right" indent="1"/>
    </xf>
    <xf numFmtId="3" fontId="9" fillId="37" borderId="14" xfId="0" applyNumberFormat="1" applyFont="1" applyFill="1" applyBorder="1" applyAlignment="1">
      <alignment horizontal="right" indent="1"/>
    </xf>
    <xf numFmtId="172" fontId="9" fillId="37" borderId="12" xfId="0" applyNumberFormat="1" applyFont="1" applyFill="1" applyBorder="1" applyAlignment="1">
      <alignment horizontal="center"/>
    </xf>
    <xf numFmtId="172" fontId="9" fillId="37" borderId="13" xfId="0" applyNumberFormat="1" applyFont="1" applyFill="1" applyBorder="1" applyAlignment="1">
      <alignment horizontal="center"/>
    </xf>
    <xf numFmtId="172" fontId="9" fillId="37" borderId="14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17" fillId="0" borderId="0" xfId="0" applyFont="1" applyAlignment="1">
      <alignment horizontal="left" indent="1"/>
    </xf>
    <xf numFmtId="172" fontId="6" fillId="37" borderId="13" xfId="0" applyNumberFormat="1" applyFont="1" applyFill="1" applyBorder="1" applyAlignment="1">
      <alignment horizontal="center"/>
    </xf>
    <xf numFmtId="0" fontId="55" fillId="0" borderId="29" xfId="0" applyFont="1" applyFill="1" applyBorder="1" applyAlignment="1">
      <alignment/>
    </xf>
    <xf numFmtId="49" fontId="9" fillId="35" borderId="38" xfId="0" applyNumberFormat="1" applyFont="1" applyFill="1" applyBorder="1" applyAlignment="1">
      <alignment horizontal="center"/>
    </xf>
    <xf numFmtId="49" fontId="9" fillId="38" borderId="39" xfId="0" applyNumberFormat="1" applyFont="1" applyFill="1" applyBorder="1" applyAlignment="1">
      <alignment horizontal="center"/>
    </xf>
    <xf numFmtId="49" fontId="9" fillId="39" borderId="40" xfId="0" applyNumberFormat="1" applyFont="1" applyFill="1" applyBorder="1" applyAlignment="1">
      <alignment horizontal="center"/>
    </xf>
    <xf numFmtId="49" fontId="9" fillId="38" borderId="41" xfId="0" applyNumberFormat="1" applyFont="1" applyFill="1" applyBorder="1" applyAlignment="1">
      <alignment horizontal="center"/>
    </xf>
    <xf numFmtId="3" fontId="9" fillId="40" borderId="12" xfId="0" applyNumberFormat="1" applyFont="1" applyFill="1" applyBorder="1" applyAlignment="1">
      <alignment horizontal="right" indent="1"/>
    </xf>
    <xf numFmtId="3" fontId="9" fillId="40" borderId="13" xfId="0" applyNumberFormat="1" applyFont="1" applyFill="1" applyBorder="1" applyAlignment="1">
      <alignment horizontal="right" indent="1"/>
    </xf>
    <xf numFmtId="3" fontId="9" fillId="40" borderId="14" xfId="0" applyNumberFormat="1" applyFont="1" applyFill="1" applyBorder="1" applyAlignment="1">
      <alignment horizontal="right" indent="1"/>
    </xf>
    <xf numFmtId="172" fontId="9" fillId="40" borderId="12" xfId="0" applyNumberFormat="1" applyFont="1" applyFill="1" applyBorder="1" applyAlignment="1">
      <alignment horizontal="center"/>
    </xf>
    <xf numFmtId="172" fontId="9" fillId="40" borderId="13" xfId="0" applyNumberFormat="1" applyFont="1" applyFill="1" applyBorder="1" applyAlignment="1">
      <alignment horizontal="center"/>
    </xf>
    <xf numFmtId="172" fontId="9" fillId="40" borderId="14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right" indent="1"/>
    </xf>
    <xf numFmtId="0" fontId="5" fillId="0" borderId="29" xfId="0" applyFont="1" applyFill="1" applyBorder="1" applyAlignment="1">
      <alignment horizontal="right" indent="1"/>
    </xf>
    <xf numFmtId="0" fontId="6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3" fontId="9" fillId="0" borderId="15" xfId="0" applyNumberFormat="1" applyFont="1" applyFill="1" applyBorder="1" applyAlignment="1" quotePrefix="1">
      <alignment horizontal="right" indent="1"/>
    </xf>
    <xf numFmtId="3" fontId="9" fillId="0" borderId="16" xfId="0" applyNumberFormat="1" applyFont="1" applyFill="1" applyBorder="1" applyAlignment="1" quotePrefix="1">
      <alignment horizontal="right" indent="1"/>
    </xf>
    <xf numFmtId="172" fontId="9" fillId="0" borderId="42" xfId="0" applyNumberFormat="1" applyFont="1" applyFill="1" applyBorder="1" applyAlignment="1">
      <alignment horizontal="center"/>
    </xf>
    <xf numFmtId="172" fontId="6" fillId="34" borderId="43" xfId="0" applyNumberFormat="1" applyFont="1" applyFill="1" applyBorder="1" applyAlignment="1">
      <alignment horizontal="center"/>
    </xf>
    <xf numFmtId="3" fontId="6" fillId="35" borderId="24" xfId="0" applyNumberFormat="1" applyFont="1" applyFill="1" applyBorder="1" applyAlignment="1">
      <alignment horizontal="right" indent="1"/>
    </xf>
    <xf numFmtId="3" fontId="6" fillId="35" borderId="25" xfId="0" applyNumberFormat="1" applyFont="1" applyFill="1" applyBorder="1" applyAlignment="1">
      <alignment horizontal="right" indent="1"/>
    </xf>
    <xf numFmtId="3" fontId="6" fillId="35" borderId="26" xfId="0" applyNumberFormat="1" applyFont="1" applyFill="1" applyBorder="1" applyAlignment="1">
      <alignment horizontal="right" indent="1"/>
    </xf>
    <xf numFmtId="172" fontId="6" fillId="35" borderId="24" xfId="0" applyNumberFormat="1" applyFont="1" applyFill="1" applyBorder="1" applyAlignment="1">
      <alignment horizontal="center"/>
    </xf>
    <xf numFmtId="172" fontId="6" fillId="35" borderId="25" xfId="0" applyNumberFormat="1" applyFont="1" applyFill="1" applyBorder="1" applyAlignment="1">
      <alignment horizontal="center"/>
    </xf>
    <xf numFmtId="172" fontId="6" fillId="35" borderId="26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top" indent="6"/>
    </xf>
    <xf numFmtId="0" fontId="6" fillId="36" borderId="18" xfId="0" applyFont="1" applyFill="1" applyBorder="1" applyAlignment="1">
      <alignment horizontal="left" vertical="center" wrapText="1" indent="1"/>
    </xf>
    <xf numFmtId="0" fontId="6" fillId="36" borderId="10" xfId="0" applyFont="1" applyFill="1" applyBorder="1" applyAlignment="1">
      <alignment horizontal="left" vertical="center" indent="1"/>
    </xf>
    <xf numFmtId="0" fontId="6" fillId="36" borderId="11" xfId="0" applyFont="1" applyFill="1" applyBorder="1" applyAlignment="1">
      <alignment horizontal="left" vertical="center" indent="1"/>
    </xf>
    <xf numFmtId="0" fontId="7" fillId="36" borderId="44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49" fontId="6" fillId="41" borderId="18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38" borderId="10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56" fillId="34" borderId="18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/>
    </xf>
    <xf numFmtId="49" fontId="56" fillId="41" borderId="18" xfId="0" applyNumberFormat="1" applyFont="1" applyFill="1" applyBorder="1" applyAlignment="1">
      <alignment horizontal="center"/>
    </xf>
    <xf numFmtId="49" fontId="57" fillId="0" borderId="22" xfId="0" applyNumberFormat="1" applyFont="1" applyFill="1" applyBorder="1" applyAlignment="1">
      <alignment horizontal="center"/>
    </xf>
    <xf numFmtId="49" fontId="9" fillId="38" borderId="23" xfId="0" applyNumberFormat="1" applyFont="1" applyFill="1" applyBorder="1" applyAlignment="1">
      <alignment horizontal="center"/>
    </xf>
    <xf numFmtId="49" fontId="9" fillId="38" borderId="11" xfId="0" applyNumberFormat="1" applyFont="1" applyFill="1" applyBorder="1" applyAlignment="1">
      <alignment horizontal="center"/>
    </xf>
    <xf numFmtId="49" fontId="57" fillId="0" borderId="45" xfId="0" applyNumberFormat="1" applyFont="1" applyFill="1" applyBorder="1" applyAlignment="1">
      <alignment horizontal="center"/>
    </xf>
    <xf numFmtId="49" fontId="9" fillId="38" borderId="46" xfId="0" applyNumberFormat="1" applyFont="1" applyFill="1" applyBorder="1" applyAlignment="1">
      <alignment horizontal="center"/>
    </xf>
    <xf numFmtId="49" fontId="9" fillId="38" borderId="33" xfId="0" applyNumberFormat="1" applyFont="1" applyFill="1" applyBorder="1" applyAlignment="1">
      <alignment horizontal="center"/>
    </xf>
    <xf numFmtId="49" fontId="9" fillId="38" borderId="34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57" fillId="34" borderId="18" xfId="0" applyNumberFormat="1" applyFont="1" applyFill="1" applyBorder="1" applyAlignment="1">
      <alignment horizontal="center"/>
    </xf>
    <xf numFmtId="49" fontId="9" fillId="38" borderId="22" xfId="0" applyNumberFormat="1" applyFont="1" applyFill="1" applyBorder="1" applyAlignment="1">
      <alignment horizontal="center"/>
    </xf>
    <xf numFmtId="49" fontId="9" fillId="38" borderId="18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41" borderId="23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top" wrapText="1" indent="1"/>
    </xf>
    <xf numFmtId="49" fontId="9" fillId="0" borderId="11" xfId="0" applyNumberFormat="1" applyFont="1" applyBorder="1" applyAlignment="1">
      <alignment horizontal="center"/>
    </xf>
    <xf numFmtId="3" fontId="14" fillId="42" borderId="38" xfId="0" applyNumberFormat="1" applyFont="1" applyFill="1" applyBorder="1" applyAlignment="1">
      <alignment horizontal="left" vertical="top" indent="1"/>
    </xf>
    <xf numFmtId="0" fontId="13" fillId="42" borderId="47" xfId="0" applyFont="1" applyFill="1" applyBorder="1" applyAlignment="1">
      <alignment horizontal="left" vertical="top" indent="1"/>
    </xf>
    <xf numFmtId="0" fontId="13" fillId="42" borderId="39" xfId="0" applyFont="1" applyFill="1" applyBorder="1" applyAlignment="1">
      <alignment horizontal="left" vertical="top" inden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_tab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170</xdr:row>
      <xdr:rowOff>19050</xdr:rowOff>
    </xdr:from>
    <xdr:to>
      <xdr:col>0</xdr:col>
      <xdr:colOff>904875</xdr:colOff>
      <xdr:row>171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0975" y="27346275"/>
          <a:ext cx="723900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1028700</xdr:colOff>
      <xdr:row>170</xdr:row>
      <xdr:rowOff>19050</xdr:rowOff>
    </xdr:from>
    <xdr:to>
      <xdr:col>0</xdr:col>
      <xdr:colOff>1752600</xdr:colOff>
      <xdr:row>171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028700" y="27346275"/>
          <a:ext cx="7239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174</xdr:row>
      <xdr:rowOff>0</xdr:rowOff>
    </xdr:from>
    <xdr:to>
      <xdr:col>0</xdr:col>
      <xdr:colOff>914400</xdr:colOff>
      <xdr:row>175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190500" y="28346400"/>
          <a:ext cx="7239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178</xdr:row>
      <xdr:rowOff>0</xdr:rowOff>
    </xdr:from>
    <xdr:to>
      <xdr:col>0</xdr:col>
      <xdr:colOff>914400</xdr:colOff>
      <xdr:row>179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190500" y="29489400"/>
          <a:ext cx="723900" cy="1714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190"/>
  <sheetViews>
    <sheetView showGridLines="0" tabSelected="1" showOutlineSymbol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0" defaultRowHeight="12.75"/>
  <cols>
    <col min="1" max="1" width="46.375" style="6" customWidth="1"/>
    <col min="2" max="6" width="7.625" style="1" customWidth="1"/>
    <col min="7" max="7" width="7.50390625" style="1" customWidth="1"/>
    <col min="8" max="10" width="7.625" style="1" customWidth="1"/>
    <col min="11" max="11" width="13.125" style="1" customWidth="1"/>
    <col min="12" max="12" width="14.50390625" style="1" customWidth="1"/>
    <col min="13" max="13" width="1.00390625" style="1" customWidth="1"/>
    <col min="14" max="16384" width="0" style="1" hidden="1" customWidth="1"/>
  </cols>
  <sheetData>
    <row r="1" spans="1:10" ht="55.5" customHeight="1">
      <c r="A1" s="11" t="s">
        <v>149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ht="36" customHeight="1">
      <c r="A2" s="127" t="s">
        <v>0</v>
      </c>
      <c r="B2" s="130" t="s">
        <v>111</v>
      </c>
      <c r="C2" s="131"/>
      <c r="D2" s="131"/>
      <c r="E2" s="132" t="s">
        <v>150</v>
      </c>
      <c r="F2" s="133"/>
      <c r="G2" s="133"/>
      <c r="H2" s="130" t="s">
        <v>1</v>
      </c>
      <c r="I2" s="131"/>
      <c r="J2" s="131"/>
      <c r="K2" s="134" t="s">
        <v>2</v>
      </c>
      <c r="L2" s="135"/>
    </row>
    <row r="3" spans="1:12" ht="12.75">
      <c r="A3" s="128"/>
      <c r="B3" s="140" t="s">
        <v>3</v>
      </c>
      <c r="C3" s="141"/>
      <c r="D3" s="142" t="s">
        <v>4</v>
      </c>
      <c r="E3" s="140" t="s">
        <v>3</v>
      </c>
      <c r="F3" s="141"/>
      <c r="G3" s="142" t="s">
        <v>4</v>
      </c>
      <c r="H3" s="140" t="s">
        <v>3</v>
      </c>
      <c r="I3" s="141"/>
      <c r="J3" s="142" t="s">
        <v>4</v>
      </c>
      <c r="K3" s="136"/>
      <c r="L3" s="137"/>
    </row>
    <row r="4" spans="1:12" ht="16.5" customHeight="1">
      <c r="A4" s="129"/>
      <c r="B4" s="59" t="s">
        <v>5</v>
      </c>
      <c r="C4" s="60" t="s">
        <v>6</v>
      </c>
      <c r="D4" s="143"/>
      <c r="E4" s="59" t="s">
        <v>5</v>
      </c>
      <c r="F4" s="60" t="s">
        <v>6</v>
      </c>
      <c r="G4" s="143"/>
      <c r="H4" s="59" t="s">
        <v>5</v>
      </c>
      <c r="I4" s="60" t="s">
        <v>6</v>
      </c>
      <c r="J4" s="143"/>
      <c r="K4" s="138"/>
      <c r="L4" s="139"/>
    </row>
    <row r="5" spans="1:12" ht="25.5" customHeight="1">
      <c r="A5" s="55" t="s">
        <v>7</v>
      </c>
      <c r="B5" s="56"/>
      <c r="C5" s="56"/>
      <c r="D5" s="57"/>
      <c r="E5" s="56"/>
      <c r="F5" s="56"/>
      <c r="G5" s="57"/>
      <c r="H5" s="56"/>
      <c r="I5" s="56"/>
      <c r="J5" s="57"/>
      <c r="K5" s="58"/>
      <c r="L5" s="58"/>
    </row>
    <row r="6" spans="1:12" ht="12" customHeight="1">
      <c r="A6" s="31" t="s">
        <v>8</v>
      </c>
      <c r="B6" s="32">
        <f>SUM(B7:B19)</f>
        <v>6690</v>
      </c>
      <c r="C6" s="33">
        <f>SUM(C7:C19)</f>
        <v>1241</v>
      </c>
      <c r="D6" s="45">
        <f aca="true" t="shared" si="0" ref="D6:D69">B6+C6</f>
        <v>7931</v>
      </c>
      <c r="E6" s="32">
        <f>SUM(E7:E19)</f>
        <v>12696</v>
      </c>
      <c r="F6" s="34"/>
      <c r="G6" s="47"/>
      <c r="H6" s="48"/>
      <c r="I6" s="36"/>
      <c r="J6" s="37"/>
      <c r="K6" s="144"/>
      <c r="L6" s="144"/>
    </row>
    <row r="7" spans="1:12" ht="12" customHeight="1">
      <c r="A7" s="13" t="s">
        <v>10</v>
      </c>
      <c r="B7" s="62">
        <v>465</v>
      </c>
      <c r="C7" s="63">
        <v>0</v>
      </c>
      <c r="D7" s="52">
        <f t="shared" si="0"/>
        <v>465</v>
      </c>
      <c r="E7" s="106">
        <v>2358</v>
      </c>
      <c r="F7" s="107">
        <v>0</v>
      </c>
      <c r="G7" s="52">
        <f aca="true" t="shared" si="1" ref="G7:G70">E7+F7</f>
        <v>2358</v>
      </c>
      <c r="H7" s="68">
        <f aca="true" t="shared" si="2" ref="H7:I38">E7/B7</f>
        <v>5.070967741935484</v>
      </c>
      <c r="I7" s="66" t="s">
        <v>114</v>
      </c>
      <c r="J7" s="67">
        <f aca="true" t="shared" si="3" ref="J7:J70">G7/D7</f>
        <v>5.070967741935484</v>
      </c>
      <c r="K7" s="145" t="s">
        <v>162</v>
      </c>
      <c r="L7" s="145"/>
    </row>
    <row r="8" spans="1:12" ht="12" customHeight="1">
      <c r="A8" s="14" t="s">
        <v>12</v>
      </c>
      <c r="B8" s="62">
        <v>400</v>
      </c>
      <c r="C8" s="63">
        <v>200</v>
      </c>
      <c r="D8" s="52">
        <f t="shared" si="0"/>
        <v>600</v>
      </c>
      <c r="E8" s="62">
        <v>685</v>
      </c>
      <c r="F8" s="63">
        <v>173</v>
      </c>
      <c r="G8" s="52">
        <f t="shared" si="1"/>
        <v>858</v>
      </c>
      <c r="H8" s="68">
        <f t="shared" si="2"/>
        <v>1.7125</v>
      </c>
      <c r="I8" s="66">
        <f t="shared" si="2"/>
        <v>0.865</v>
      </c>
      <c r="J8" s="67">
        <f t="shared" si="3"/>
        <v>1.43</v>
      </c>
      <c r="K8" s="146"/>
      <c r="L8" s="146"/>
    </row>
    <row r="9" spans="1:12" ht="12" customHeight="1">
      <c r="A9" s="14" t="s">
        <v>11</v>
      </c>
      <c r="B9" s="62">
        <v>1333</v>
      </c>
      <c r="C9" s="63">
        <v>0</v>
      </c>
      <c r="D9" s="52">
        <f t="shared" si="0"/>
        <v>1333</v>
      </c>
      <c r="E9" s="62">
        <v>1981</v>
      </c>
      <c r="F9" s="63">
        <v>0</v>
      </c>
      <c r="G9" s="52">
        <f t="shared" si="1"/>
        <v>1981</v>
      </c>
      <c r="H9" s="68">
        <f t="shared" si="2"/>
        <v>1.4861215303825956</v>
      </c>
      <c r="I9" s="66" t="s">
        <v>114</v>
      </c>
      <c r="J9" s="67">
        <f t="shared" si="3"/>
        <v>1.4861215303825956</v>
      </c>
      <c r="K9" s="146"/>
      <c r="L9" s="146"/>
    </row>
    <row r="10" spans="1:12" ht="12" customHeight="1">
      <c r="A10" s="13" t="s">
        <v>15</v>
      </c>
      <c r="B10" s="62">
        <v>840</v>
      </c>
      <c r="C10" s="63">
        <v>30</v>
      </c>
      <c r="D10" s="52">
        <f t="shared" si="0"/>
        <v>870</v>
      </c>
      <c r="E10" s="62">
        <v>1618</v>
      </c>
      <c r="F10" s="63">
        <v>10</v>
      </c>
      <c r="G10" s="52">
        <f t="shared" si="1"/>
        <v>1628</v>
      </c>
      <c r="H10" s="68">
        <f t="shared" si="2"/>
        <v>1.9261904761904762</v>
      </c>
      <c r="I10" s="66">
        <f t="shared" si="2"/>
        <v>0.3333333333333333</v>
      </c>
      <c r="J10" s="67">
        <f t="shared" si="3"/>
        <v>1.8712643678160918</v>
      </c>
      <c r="K10" s="147" t="s">
        <v>163</v>
      </c>
      <c r="L10" s="147"/>
    </row>
    <row r="11" spans="1:12" ht="12" customHeight="1">
      <c r="A11" s="13" t="s">
        <v>16</v>
      </c>
      <c r="B11" s="62">
        <v>942</v>
      </c>
      <c r="C11" s="63">
        <v>596</v>
      </c>
      <c r="D11" s="52">
        <f t="shared" si="0"/>
        <v>1538</v>
      </c>
      <c r="E11" s="62">
        <v>1128</v>
      </c>
      <c r="F11" s="63">
        <v>199</v>
      </c>
      <c r="G11" s="52">
        <f t="shared" si="1"/>
        <v>1327</v>
      </c>
      <c r="H11" s="68">
        <f t="shared" si="2"/>
        <v>1.197452229299363</v>
      </c>
      <c r="I11" s="66">
        <f t="shared" si="2"/>
        <v>0.3338926174496644</v>
      </c>
      <c r="J11" s="67">
        <f t="shared" si="3"/>
        <v>0.8628088426527959</v>
      </c>
      <c r="K11" s="146"/>
      <c r="L11" s="146"/>
    </row>
    <row r="12" spans="1:12" ht="12" customHeight="1">
      <c r="A12" s="13" t="s">
        <v>14</v>
      </c>
      <c r="B12" s="62">
        <v>360</v>
      </c>
      <c r="C12" s="63">
        <v>0</v>
      </c>
      <c r="D12" s="52">
        <f t="shared" si="0"/>
        <v>360</v>
      </c>
      <c r="E12" s="106">
        <v>772</v>
      </c>
      <c r="F12" s="107">
        <v>0</v>
      </c>
      <c r="G12" s="108">
        <f t="shared" si="1"/>
        <v>772</v>
      </c>
      <c r="H12" s="109">
        <f t="shared" si="2"/>
        <v>2.1444444444444444</v>
      </c>
      <c r="I12" s="110" t="s">
        <v>114</v>
      </c>
      <c r="J12" s="111">
        <f t="shared" si="3"/>
        <v>2.1444444444444444</v>
      </c>
      <c r="K12" s="145" t="s">
        <v>162</v>
      </c>
      <c r="L12" s="145"/>
    </row>
    <row r="13" spans="1:12" ht="12" customHeight="1">
      <c r="A13" s="13" t="s">
        <v>17</v>
      </c>
      <c r="B13" s="62">
        <v>320</v>
      </c>
      <c r="C13" s="63">
        <v>50</v>
      </c>
      <c r="D13" s="52">
        <f t="shared" si="0"/>
        <v>370</v>
      </c>
      <c r="E13" s="62">
        <v>542</v>
      </c>
      <c r="F13" s="63">
        <v>20</v>
      </c>
      <c r="G13" s="52">
        <f t="shared" si="1"/>
        <v>562</v>
      </c>
      <c r="H13" s="68">
        <f t="shared" si="2"/>
        <v>1.69375</v>
      </c>
      <c r="I13" s="118">
        <f t="shared" si="2"/>
        <v>0.4</v>
      </c>
      <c r="J13" s="67">
        <f t="shared" si="3"/>
        <v>1.518918918918919</v>
      </c>
      <c r="K13" s="146"/>
      <c r="L13" s="146"/>
    </row>
    <row r="14" spans="1:12" ht="12" customHeight="1">
      <c r="A14" s="15" t="s">
        <v>18</v>
      </c>
      <c r="B14" s="62">
        <v>290</v>
      </c>
      <c r="C14" s="63">
        <v>0</v>
      </c>
      <c r="D14" s="52">
        <f t="shared" si="0"/>
        <v>290</v>
      </c>
      <c r="E14" s="62">
        <v>1610</v>
      </c>
      <c r="F14" s="63">
        <v>0</v>
      </c>
      <c r="G14" s="52">
        <f t="shared" si="1"/>
        <v>1610</v>
      </c>
      <c r="H14" s="68">
        <f t="shared" si="2"/>
        <v>5.551724137931035</v>
      </c>
      <c r="I14" s="66" t="s">
        <v>114</v>
      </c>
      <c r="J14" s="67">
        <f t="shared" si="3"/>
        <v>5.551724137931035</v>
      </c>
      <c r="K14" s="145" t="s">
        <v>164</v>
      </c>
      <c r="L14" s="145"/>
    </row>
    <row r="15" spans="1:12" ht="12" customHeight="1">
      <c r="A15" s="13" t="s">
        <v>19</v>
      </c>
      <c r="B15" s="62">
        <v>812</v>
      </c>
      <c r="C15" s="63">
        <v>0</v>
      </c>
      <c r="D15" s="52">
        <f t="shared" si="0"/>
        <v>812</v>
      </c>
      <c r="E15" s="62">
        <v>675</v>
      </c>
      <c r="F15" s="63">
        <v>0</v>
      </c>
      <c r="G15" s="52">
        <f t="shared" si="1"/>
        <v>675</v>
      </c>
      <c r="H15" s="68">
        <f t="shared" si="2"/>
        <v>0.8312807881773399</v>
      </c>
      <c r="I15" s="66" t="s">
        <v>114</v>
      </c>
      <c r="J15" s="67">
        <f t="shared" si="3"/>
        <v>0.8312807881773399</v>
      </c>
      <c r="K15" s="146"/>
      <c r="L15" s="146"/>
    </row>
    <row r="16" spans="1:12" ht="12" customHeight="1">
      <c r="A16" s="13" t="s">
        <v>9</v>
      </c>
      <c r="B16" s="62">
        <v>78</v>
      </c>
      <c r="C16" s="63">
        <v>15</v>
      </c>
      <c r="D16" s="52">
        <f t="shared" si="0"/>
        <v>93</v>
      </c>
      <c r="E16" s="62">
        <v>18</v>
      </c>
      <c r="F16" s="63">
        <v>1</v>
      </c>
      <c r="G16" s="52">
        <f t="shared" si="1"/>
        <v>19</v>
      </c>
      <c r="H16" s="68">
        <f t="shared" si="2"/>
        <v>0.23076923076923078</v>
      </c>
      <c r="I16" s="66">
        <f t="shared" si="2"/>
        <v>0.06666666666666667</v>
      </c>
      <c r="J16" s="67">
        <f t="shared" si="3"/>
        <v>0.20430107526881722</v>
      </c>
      <c r="K16" s="147" t="s">
        <v>157</v>
      </c>
      <c r="L16" s="147"/>
    </row>
    <row r="17" spans="1:12" ht="12" customHeight="1">
      <c r="A17" s="16" t="s">
        <v>13</v>
      </c>
      <c r="B17" s="62">
        <v>40</v>
      </c>
      <c r="C17" s="63">
        <v>0</v>
      </c>
      <c r="D17" s="52">
        <f t="shared" si="0"/>
        <v>40</v>
      </c>
      <c r="E17" s="62">
        <v>31</v>
      </c>
      <c r="F17" s="63">
        <v>0</v>
      </c>
      <c r="G17" s="52">
        <f t="shared" si="1"/>
        <v>31</v>
      </c>
      <c r="H17" s="68">
        <f t="shared" si="2"/>
        <v>0.775</v>
      </c>
      <c r="I17" s="66" t="s">
        <v>114</v>
      </c>
      <c r="J17" s="67">
        <f t="shared" si="3"/>
        <v>0.775</v>
      </c>
      <c r="K17" s="146"/>
      <c r="L17" s="146"/>
    </row>
    <row r="18" spans="1:12" ht="12" customHeight="1">
      <c r="A18" s="13" t="s">
        <v>20</v>
      </c>
      <c r="B18" s="62">
        <v>350</v>
      </c>
      <c r="C18" s="63">
        <v>350</v>
      </c>
      <c r="D18" s="52">
        <f t="shared" si="0"/>
        <v>700</v>
      </c>
      <c r="E18" s="62">
        <v>723</v>
      </c>
      <c r="F18" s="93"/>
      <c r="G18" s="94"/>
      <c r="H18" s="68">
        <f t="shared" si="2"/>
        <v>2.065714285714286</v>
      </c>
      <c r="I18" s="100"/>
      <c r="J18" s="97"/>
      <c r="K18" s="145" t="s">
        <v>165</v>
      </c>
      <c r="L18" s="145"/>
    </row>
    <row r="19" spans="1:12" ht="12" customHeight="1">
      <c r="A19" s="38" t="s">
        <v>21</v>
      </c>
      <c r="B19" s="64">
        <v>460</v>
      </c>
      <c r="C19" s="65">
        <v>0</v>
      </c>
      <c r="D19" s="61">
        <f t="shared" si="0"/>
        <v>460</v>
      </c>
      <c r="E19" s="64">
        <v>555</v>
      </c>
      <c r="F19" s="65">
        <v>0</v>
      </c>
      <c r="G19" s="61">
        <f t="shared" si="1"/>
        <v>555</v>
      </c>
      <c r="H19" s="69">
        <f t="shared" si="2"/>
        <v>1.2065217391304348</v>
      </c>
      <c r="I19" s="66" t="s">
        <v>114</v>
      </c>
      <c r="J19" s="71">
        <f t="shared" si="3"/>
        <v>1.2065217391304348</v>
      </c>
      <c r="K19" s="148"/>
      <c r="L19" s="148"/>
    </row>
    <row r="20" spans="1:12" ht="12" customHeight="1">
      <c r="A20" s="31" t="s">
        <v>22</v>
      </c>
      <c r="B20" s="32">
        <f>SUM(B21:B28)</f>
        <v>4635</v>
      </c>
      <c r="C20" s="33">
        <f>SUM(C21:C28)</f>
        <v>0</v>
      </c>
      <c r="D20" s="45">
        <f t="shared" si="0"/>
        <v>4635</v>
      </c>
      <c r="E20" s="32">
        <f>SUM(E21:E28)</f>
        <v>5649</v>
      </c>
      <c r="F20" s="33">
        <f>SUM(F21:F28)</f>
        <v>0</v>
      </c>
      <c r="G20" s="45">
        <f t="shared" si="1"/>
        <v>5649</v>
      </c>
      <c r="H20" s="35">
        <f t="shared" si="2"/>
        <v>1.218770226537217</v>
      </c>
      <c r="I20" s="39" t="s">
        <v>114</v>
      </c>
      <c r="J20" s="40">
        <f t="shared" si="3"/>
        <v>1.218770226537217</v>
      </c>
      <c r="K20" s="149"/>
      <c r="L20" s="149"/>
    </row>
    <row r="21" spans="1:12" ht="12" customHeight="1">
      <c r="A21" s="13" t="s">
        <v>120</v>
      </c>
      <c r="B21" s="62">
        <v>140</v>
      </c>
      <c r="C21" s="63">
        <v>0</v>
      </c>
      <c r="D21" s="52">
        <f t="shared" si="0"/>
        <v>140</v>
      </c>
      <c r="E21" s="62">
        <v>54</v>
      </c>
      <c r="F21" s="63">
        <v>0</v>
      </c>
      <c r="G21" s="52">
        <f t="shared" si="1"/>
        <v>54</v>
      </c>
      <c r="H21" s="68">
        <f t="shared" si="2"/>
        <v>0.38571428571428573</v>
      </c>
      <c r="I21" s="66" t="s">
        <v>114</v>
      </c>
      <c r="J21" s="67">
        <f t="shared" si="3"/>
        <v>0.38571428571428573</v>
      </c>
      <c r="K21" s="147" t="s">
        <v>185</v>
      </c>
      <c r="L21" s="147"/>
    </row>
    <row r="22" spans="1:12" ht="12" customHeight="1">
      <c r="A22" s="13" t="s">
        <v>23</v>
      </c>
      <c r="B22" s="62">
        <v>800</v>
      </c>
      <c r="C22" s="63">
        <v>0</v>
      </c>
      <c r="D22" s="52">
        <f t="shared" si="0"/>
        <v>800</v>
      </c>
      <c r="E22" s="62">
        <v>1098</v>
      </c>
      <c r="F22" s="63">
        <v>0</v>
      </c>
      <c r="G22" s="52">
        <f t="shared" si="1"/>
        <v>1098</v>
      </c>
      <c r="H22" s="68">
        <f t="shared" si="2"/>
        <v>1.3725</v>
      </c>
      <c r="I22" s="66" t="s">
        <v>114</v>
      </c>
      <c r="J22" s="67">
        <f t="shared" si="3"/>
        <v>1.3725</v>
      </c>
      <c r="K22" s="147" t="s">
        <v>186</v>
      </c>
      <c r="L22" s="147"/>
    </row>
    <row r="23" spans="1:12" ht="12" customHeight="1">
      <c r="A23" s="13" t="s">
        <v>24</v>
      </c>
      <c r="B23" s="62">
        <v>455</v>
      </c>
      <c r="C23" s="63">
        <v>0</v>
      </c>
      <c r="D23" s="52">
        <f t="shared" si="0"/>
        <v>455</v>
      </c>
      <c r="E23" s="62">
        <v>461</v>
      </c>
      <c r="F23" s="63">
        <v>0</v>
      </c>
      <c r="G23" s="52">
        <f t="shared" si="1"/>
        <v>461</v>
      </c>
      <c r="H23" s="68">
        <f t="shared" si="2"/>
        <v>1.0131868131868131</v>
      </c>
      <c r="I23" s="66" t="s">
        <v>114</v>
      </c>
      <c r="J23" s="67">
        <f t="shared" si="3"/>
        <v>1.0131868131868131</v>
      </c>
      <c r="K23" s="147" t="s">
        <v>184</v>
      </c>
      <c r="L23" s="147"/>
    </row>
    <row r="24" spans="1:12" ht="12" customHeight="1">
      <c r="A24" s="13" t="s">
        <v>25</v>
      </c>
      <c r="B24" s="62">
        <v>860</v>
      </c>
      <c r="C24" s="63">
        <v>0</v>
      </c>
      <c r="D24" s="52">
        <f t="shared" si="0"/>
        <v>860</v>
      </c>
      <c r="E24" s="62">
        <v>1100</v>
      </c>
      <c r="F24" s="63">
        <v>0</v>
      </c>
      <c r="G24" s="52">
        <f t="shared" si="1"/>
        <v>1100</v>
      </c>
      <c r="H24" s="68">
        <f t="shared" si="2"/>
        <v>1.2790697674418605</v>
      </c>
      <c r="I24" s="66" t="s">
        <v>114</v>
      </c>
      <c r="J24" s="67">
        <f t="shared" si="3"/>
        <v>1.2790697674418605</v>
      </c>
      <c r="K24" s="147" t="s">
        <v>173</v>
      </c>
      <c r="L24" s="147"/>
    </row>
    <row r="25" spans="1:12" ht="12" customHeight="1">
      <c r="A25" s="13" t="s">
        <v>26</v>
      </c>
      <c r="B25" s="62">
        <v>610</v>
      </c>
      <c r="C25" s="63">
        <v>0</v>
      </c>
      <c r="D25" s="52">
        <f t="shared" si="0"/>
        <v>610</v>
      </c>
      <c r="E25" s="62">
        <v>703</v>
      </c>
      <c r="F25" s="63">
        <v>0</v>
      </c>
      <c r="G25" s="52">
        <f t="shared" si="1"/>
        <v>703</v>
      </c>
      <c r="H25" s="68">
        <f t="shared" si="2"/>
        <v>1.1524590163934427</v>
      </c>
      <c r="I25" s="66" t="s">
        <v>114</v>
      </c>
      <c r="J25" s="67">
        <f t="shared" si="3"/>
        <v>1.1524590163934427</v>
      </c>
      <c r="K25" s="147" t="s">
        <v>169</v>
      </c>
      <c r="L25" s="147"/>
    </row>
    <row r="26" spans="1:12" ht="12" customHeight="1">
      <c r="A26" s="13" t="s">
        <v>27</v>
      </c>
      <c r="B26" s="62">
        <v>280</v>
      </c>
      <c r="C26" s="63">
        <v>0</v>
      </c>
      <c r="D26" s="52">
        <f t="shared" si="0"/>
        <v>280</v>
      </c>
      <c r="E26" s="62">
        <v>423</v>
      </c>
      <c r="F26" s="63">
        <v>0</v>
      </c>
      <c r="G26" s="52">
        <f t="shared" si="1"/>
        <v>423</v>
      </c>
      <c r="H26" s="68">
        <f t="shared" si="2"/>
        <v>1.5107142857142857</v>
      </c>
      <c r="I26" s="66" t="s">
        <v>114</v>
      </c>
      <c r="J26" s="67">
        <f t="shared" si="3"/>
        <v>1.5107142857142857</v>
      </c>
      <c r="K26" s="146"/>
      <c r="L26" s="146"/>
    </row>
    <row r="27" spans="1:12" ht="12" customHeight="1">
      <c r="A27" s="16" t="s">
        <v>140</v>
      </c>
      <c r="B27" s="62">
        <v>660</v>
      </c>
      <c r="C27" s="63">
        <v>0</v>
      </c>
      <c r="D27" s="52">
        <f t="shared" si="0"/>
        <v>660</v>
      </c>
      <c r="E27" s="62">
        <v>713</v>
      </c>
      <c r="F27" s="63">
        <v>0</v>
      </c>
      <c r="G27" s="52">
        <f t="shared" si="1"/>
        <v>713</v>
      </c>
      <c r="H27" s="68">
        <f t="shared" si="2"/>
        <v>1.0803030303030303</v>
      </c>
      <c r="I27" s="66" t="s">
        <v>114</v>
      </c>
      <c r="J27" s="67">
        <f t="shared" si="3"/>
        <v>1.0803030303030303</v>
      </c>
      <c r="K27" s="147" t="s">
        <v>157</v>
      </c>
      <c r="L27" s="147"/>
    </row>
    <row r="28" spans="1:12" ht="12" customHeight="1">
      <c r="A28" s="13" t="s">
        <v>28</v>
      </c>
      <c r="B28" s="62">
        <v>830</v>
      </c>
      <c r="C28" s="63">
        <v>0</v>
      </c>
      <c r="D28" s="52">
        <f t="shared" si="0"/>
        <v>830</v>
      </c>
      <c r="E28" s="62">
        <v>1097</v>
      </c>
      <c r="F28" s="63">
        <v>0</v>
      </c>
      <c r="G28" s="52">
        <f t="shared" si="1"/>
        <v>1097</v>
      </c>
      <c r="H28" s="68">
        <f t="shared" si="2"/>
        <v>1.3216867469879519</v>
      </c>
      <c r="I28" s="75" t="s">
        <v>114</v>
      </c>
      <c r="J28" s="67">
        <f t="shared" si="3"/>
        <v>1.3216867469879519</v>
      </c>
      <c r="K28" s="146"/>
      <c r="L28" s="146"/>
    </row>
    <row r="29" spans="1:12" ht="12" customHeight="1">
      <c r="A29" s="31" t="s">
        <v>29</v>
      </c>
      <c r="B29" s="32">
        <f>SUM(B30:B36)</f>
        <v>1895</v>
      </c>
      <c r="C29" s="33">
        <f>SUM(C30:C36)</f>
        <v>455</v>
      </c>
      <c r="D29" s="45">
        <f t="shared" si="0"/>
        <v>2350</v>
      </c>
      <c r="E29" s="32">
        <f>SUM(E30:E36)</f>
        <v>3378</v>
      </c>
      <c r="F29" s="33">
        <f>SUM(F30:F36)</f>
        <v>265</v>
      </c>
      <c r="G29" s="45">
        <f t="shared" si="1"/>
        <v>3643</v>
      </c>
      <c r="H29" s="35">
        <f t="shared" si="2"/>
        <v>1.782585751978892</v>
      </c>
      <c r="I29" s="39">
        <f t="shared" si="2"/>
        <v>0.5824175824175825</v>
      </c>
      <c r="J29" s="40">
        <f t="shared" si="3"/>
        <v>1.5502127659574467</v>
      </c>
      <c r="K29" s="149"/>
      <c r="L29" s="149"/>
    </row>
    <row r="30" spans="1:12" ht="12" customHeight="1">
      <c r="A30" s="13" t="s">
        <v>30</v>
      </c>
      <c r="B30" s="62">
        <v>300</v>
      </c>
      <c r="C30" s="63">
        <v>90</v>
      </c>
      <c r="D30" s="52">
        <f>B30+C30</f>
        <v>390</v>
      </c>
      <c r="E30" s="62">
        <v>551</v>
      </c>
      <c r="F30" s="63">
        <v>63</v>
      </c>
      <c r="G30" s="52">
        <f t="shared" si="1"/>
        <v>614</v>
      </c>
      <c r="H30" s="68">
        <f>E30/B30</f>
        <v>1.8366666666666667</v>
      </c>
      <c r="I30" s="66">
        <f t="shared" si="2"/>
        <v>0.7</v>
      </c>
      <c r="J30" s="78">
        <f t="shared" si="3"/>
        <v>1.5743589743589743</v>
      </c>
      <c r="K30" s="150"/>
      <c r="L30" s="150"/>
    </row>
    <row r="31" spans="1:12" ht="12" customHeight="1">
      <c r="A31" s="13" t="s">
        <v>31</v>
      </c>
      <c r="B31" s="62">
        <v>390</v>
      </c>
      <c r="C31" s="63">
        <v>110</v>
      </c>
      <c r="D31" s="52">
        <f aca="true" t="shared" si="4" ref="D31:D36">B31+C31</f>
        <v>500</v>
      </c>
      <c r="E31" s="62">
        <v>751</v>
      </c>
      <c r="F31" s="63">
        <v>50</v>
      </c>
      <c r="G31" s="52">
        <f t="shared" si="1"/>
        <v>801</v>
      </c>
      <c r="H31" s="68">
        <f aca="true" t="shared" si="5" ref="H31:H36">E31/B31</f>
        <v>1.9256410256410257</v>
      </c>
      <c r="I31" s="66">
        <f t="shared" si="2"/>
        <v>0.45454545454545453</v>
      </c>
      <c r="J31" s="78">
        <f t="shared" si="3"/>
        <v>1.602</v>
      </c>
      <c r="K31" s="150"/>
      <c r="L31" s="150"/>
    </row>
    <row r="32" spans="1:12" ht="12" customHeight="1">
      <c r="A32" s="13" t="s">
        <v>32</v>
      </c>
      <c r="B32" s="62">
        <v>425</v>
      </c>
      <c r="C32" s="63">
        <v>185</v>
      </c>
      <c r="D32" s="52">
        <f t="shared" si="4"/>
        <v>610</v>
      </c>
      <c r="E32" s="62">
        <v>786</v>
      </c>
      <c r="F32" s="63">
        <v>71</v>
      </c>
      <c r="G32" s="52">
        <f t="shared" si="1"/>
        <v>857</v>
      </c>
      <c r="H32" s="68">
        <f t="shared" si="5"/>
        <v>1.8494117647058823</v>
      </c>
      <c r="I32" s="66">
        <f t="shared" si="2"/>
        <v>0.3837837837837838</v>
      </c>
      <c r="J32" s="78">
        <f t="shared" si="3"/>
        <v>1.4049180327868853</v>
      </c>
      <c r="K32" s="150"/>
      <c r="L32" s="150"/>
    </row>
    <row r="33" spans="1:12" ht="12" customHeight="1">
      <c r="A33" s="13" t="s">
        <v>33</v>
      </c>
      <c r="B33" s="62">
        <v>320</v>
      </c>
      <c r="C33" s="63">
        <v>40</v>
      </c>
      <c r="D33" s="52">
        <f t="shared" si="4"/>
        <v>360</v>
      </c>
      <c r="E33" s="62">
        <v>511</v>
      </c>
      <c r="F33" s="63">
        <v>48</v>
      </c>
      <c r="G33" s="52">
        <f t="shared" si="1"/>
        <v>559</v>
      </c>
      <c r="H33" s="68">
        <f t="shared" si="5"/>
        <v>1.596875</v>
      </c>
      <c r="I33" s="66">
        <f t="shared" si="2"/>
        <v>1.2</v>
      </c>
      <c r="J33" s="78">
        <f t="shared" si="3"/>
        <v>1.5527777777777778</v>
      </c>
      <c r="K33" s="150"/>
      <c r="L33" s="150"/>
    </row>
    <row r="34" spans="1:12" ht="12" customHeight="1">
      <c r="A34" s="13" t="s">
        <v>141</v>
      </c>
      <c r="B34" s="62">
        <v>160</v>
      </c>
      <c r="C34" s="63">
        <v>30</v>
      </c>
      <c r="D34" s="52">
        <f t="shared" si="4"/>
        <v>190</v>
      </c>
      <c r="E34" s="62">
        <v>325</v>
      </c>
      <c r="F34" s="63">
        <v>33</v>
      </c>
      <c r="G34" s="52">
        <f t="shared" si="1"/>
        <v>358</v>
      </c>
      <c r="H34" s="68">
        <f t="shared" si="5"/>
        <v>2.03125</v>
      </c>
      <c r="I34" s="66">
        <f t="shared" si="2"/>
        <v>1.1</v>
      </c>
      <c r="J34" s="78">
        <f t="shared" si="3"/>
        <v>1.8842105263157896</v>
      </c>
      <c r="K34" s="150"/>
      <c r="L34" s="150"/>
    </row>
    <row r="35" spans="1:12" ht="12" customHeight="1">
      <c r="A35" s="13" t="s">
        <v>34</v>
      </c>
      <c r="B35" s="62">
        <v>150</v>
      </c>
      <c r="C35" s="63">
        <v>0</v>
      </c>
      <c r="D35" s="52">
        <f t="shared" si="4"/>
        <v>150</v>
      </c>
      <c r="E35" s="62">
        <v>293</v>
      </c>
      <c r="F35" s="63">
        <v>0</v>
      </c>
      <c r="G35" s="52">
        <f t="shared" si="1"/>
        <v>293</v>
      </c>
      <c r="H35" s="68">
        <f t="shared" si="5"/>
        <v>1.9533333333333334</v>
      </c>
      <c r="I35" s="66" t="s">
        <v>114</v>
      </c>
      <c r="J35" s="78">
        <f t="shared" si="3"/>
        <v>1.9533333333333334</v>
      </c>
      <c r="K35" s="150"/>
      <c r="L35" s="150"/>
    </row>
    <row r="36" spans="1:12" ht="12" customHeight="1">
      <c r="A36" s="18" t="s">
        <v>123</v>
      </c>
      <c r="B36" s="72">
        <v>150</v>
      </c>
      <c r="C36" s="73">
        <v>0</v>
      </c>
      <c r="D36" s="74">
        <f t="shared" si="4"/>
        <v>150</v>
      </c>
      <c r="E36" s="72">
        <v>161</v>
      </c>
      <c r="F36" s="73">
        <v>0</v>
      </c>
      <c r="G36" s="74">
        <f>E36+F36</f>
        <v>161</v>
      </c>
      <c r="H36" s="81">
        <f t="shared" si="5"/>
        <v>1.0733333333333333</v>
      </c>
      <c r="I36" s="75" t="s">
        <v>114</v>
      </c>
      <c r="J36" s="84">
        <f>G36/D36</f>
        <v>1.0733333333333333</v>
      </c>
      <c r="K36" s="151"/>
      <c r="L36" s="151"/>
    </row>
    <row r="37" spans="1:12" ht="12" customHeight="1">
      <c r="A37" s="31" t="s">
        <v>35</v>
      </c>
      <c r="B37" s="32">
        <f>SUM(B38:B43)</f>
        <v>1915</v>
      </c>
      <c r="C37" s="33">
        <f>SUM(C38:C43)</f>
        <v>570</v>
      </c>
      <c r="D37" s="45">
        <f t="shared" si="0"/>
        <v>2485</v>
      </c>
      <c r="E37" s="32">
        <f>SUM(E38:E43)</f>
        <v>2256</v>
      </c>
      <c r="F37" s="33">
        <f>SUM(F38:F43)</f>
        <v>294</v>
      </c>
      <c r="G37" s="45">
        <f t="shared" si="1"/>
        <v>2550</v>
      </c>
      <c r="H37" s="35">
        <f t="shared" si="2"/>
        <v>1.1780678851174935</v>
      </c>
      <c r="I37" s="39">
        <f t="shared" si="2"/>
        <v>0.5157894736842106</v>
      </c>
      <c r="J37" s="40">
        <f t="shared" si="3"/>
        <v>1.0261569416498995</v>
      </c>
      <c r="K37" s="149"/>
      <c r="L37" s="149"/>
    </row>
    <row r="38" spans="1:12" ht="12" customHeight="1">
      <c r="A38" s="13" t="s">
        <v>36</v>
      </c>
      <c r="B38" s="62">
        <v>540</v>
      </c>
      <c r="C38" s="63">
        <v>180</v>
      </c>
      <c r="D38" s="52">
        <f t="shared" si="0"/>
        <v>720</v>
      </c>
      <c r="E38" s="62">
        <v>414</v>
      </c>
      <c r="F38" s="63">
        <v>63</v>
      </c>
      <c r="G38" s="52">
        <f t="shared" si="1"/>
        <v>477</v>
      </c>
      <c r="H38" s="68">
        <f t="shared" si="2"/>
        <v>0.7666666666666667</v>
      </c>
      <c r="I38" s="66">
        <f t="shared" si="2"/>
        <v>0.35</v>
      </c>
      <c r="J38" s="67">
        <f t="shared" si="3"/>
        <v>0.6625</v>
      </c>
      <c r="K38" s="147" t="s">
        <v>170</v>
      </c>
      <c r="L38" s="147"/>
    </row>
    <row r="39" spans="1:12" ht="12" customHeight="1">
      <c r="A39" s="16" t="s">
        <v>37</v>
      </c>
      <c r="B39" s="62">
        <v>480</v>
      </c>
      <c r="C39" s="63">
        <v>90</v>
      </c>
      <c r="D39" s="52">
        <f t="shared" si="0"/>
        <v>570</v>
      </c>
      <c r="E39" s="62">
        <v>921</v>
      </c>
      <c r="F39" s="63">
        <v>85</v>
      </c>
      <c r="G39" s="52">
        <f t="shared" si="1"/>
        <v>1006</v>
      </c>
      <c r="H39" s="68">
        <f aca="true" t="shared" si="6" ref="H39:I71">E39/B39</f>
        <v>1.91875</v>
      </c>
      <c r="I39" s="66">
        <f t="shared" si="6"/>
        <v>0.9444444444444444</v>
      </c>
      <c r="J39" s="67">
        <f t="shared" si="3"/>
        <v>1.7649122807017543</v>
      </c>
      <c r="K39" s="146"/>
      <c r="L39" s="146"/>
    </row>
    <row r="40" spans="1:12" ht="12" customHeight="1">
      <c r="A40" s="13" t="s">
        <v>115</v>
      </c>
      <c r="B40" s="62">
        <v>320</v>
      </c>
      <c r="C40" s="63">
        <v>120</v>
      </c>
      <c r="D40" s="52">
        <f t="shared" si="0"/>
        <v>440</v>
      </c>
      <c r="E40" s="62">
        <v>283</v>
      </c>
      <c r="F40" s="63">
        <v>68</v>
      </c>
      <c r="G40" s="52">
        <f t="shared" si="1"/>
        <v>351</v>
      </c>
      <c r="H40" s="68">
        <f t="shared" si="6"/>
        <v>0.884375</v>
      </c>
      <c r="I40" s="66">
        <f t="shared" si="6"/>
        <v>0.5666666666666667</v>
      </c>
      <c r="J40" s="67">
        <f t="shared" si="3"/>
        <v>0.7977272727272727</v>
      </c>
      <c r="K40" s="147" t="s">
        <v>171</v>
      </c>
      <c r="L40" s="147"/>
    </row>
    <row r="41" spans="1:12" ht="12" customHeight="1">
      <c r="A41" s="13" t="s">
        <v>38</v>
      </c>
      <c r="B41" s="62">
        <v>155</v>
      </c>
      <c r="C41" s="63">
        <v>40</v>
      </c>
      <c r="D41" s="52">
        <f t="shared" si="0"/>
        <v>195</v>
      </c>
      <c r="E41" s="62">
        <v>150</v>
      </c>
      <c r="F41" s="63">
        <v>32</v>
      </c>
      <c r="G41" s="52">
        <f t="shared" si="1"/>
        <v>182</v>
      </c>
      <c r="H41" s="68">
        <f t="shared" si="6"/>
        <v>0.967741935483871</v>
      </c>
      <c r="I41" s="66">
        <f t="shared" si="6"/>
        <v>0.8</v>
      </c>
      <c r="J41" s="67">
        <f t="shared" si="3"/>
        <v>0.9333333333333333</v>
      </c>
      <c r="K41" s="147" t="s">
        <v>172</v>
      </c>
      <c r="L41" s="147"/>
    </row>
    <row r="42" spans="1:12" ht="12" customHeight="1">
      <c r="A42" s="13" t="s">
        <v>39</v>
      </c>
      <c r="B42" s="62">
        <v>250</v>
      </c>
      <c r="C42" s="63">
        <v>80</v>
      </c>
      <c r="D42" s="52">
        <f t="shared" si="0"/>
        <v>330</v>
      </c>
      <c r="E42" s="62">
        <v>297</v>
      </c>
      <c r="F42" s="63">
        <v>28</v>
      </c>
      <c r="G42" s="52">
        <f t="shared" si="1"/>
        <v>325</v>
      </c>
      <c r="H42" s="68">
        <f t="shared" si="6"/>
        <v>1.188</v>
      </c>
      <c r="I42" s="66">
        <f t="shared" si="6"/>
        <v>0.35</v>
      </c>
      <c r="J42" s="67">
        <f t="shared" si="3"/>
        <v>0.9848484848484849</v>
      </c>
      <c r="K42" s="147" t="s">
        <v>173</v>
      </c>
      <c r="L42" s="147"/>
    </row>
    <row r="43" spans="1:12" ht="12" customHeight="1">
      <c r="A43" s="13" t="s">
        <v>40</v>
      </c>
      <c r="B43" s="62">
        <v>170</v>
      </c>
      <c r="C43" s="63">
        <v>60</v>
      </c>
      <c r="D43" s="52">
        <f t="shared" si="0"/>
        <v>230</v>
      </c>
      <c r="E43" s="62">
        <v>191</v>
      </c>
      <c r="F43" s="63">
        <v>18</v>
      </c>
      <c r="G43" s="52">
        <f t="shared" si="1"/>
        <v>209</v>
      </c>
      <c r="H43" s="68">
        <f t="shared" si="6"/>
        <v>1.1235294117647059</v>
      </c>
      <c r="I43" s="66">
        <f t="shared" si="6"/>
        <v>0.3</v>
      </c>
      <c r="J43" s="67">
        <f t="shared" si="3"/>
        <v>0.908695652173913</v>
      </c>
      <c r="K43" s="150"/>
      <c r="L43" s="150"/>
    </row>
    <row r="44" spans="1:12" ht="12" customHeight="1">
      <c r="A44" s="31" t="s">
        <v>41</v>
      </c>
      <c r="B44" s="32">
        <f>SUM(B45:B49)</f>
        <v>980</v>
      </c>
      <c r="C44" s="33">
        <f>SUM(C45:C49)</f>
        <v>370</v>
      </c>
      <c r="D44" s="45">
        <f t="shared" si="0"/>
        <v>1350</v>
      </c>
      <c r="E44" s="32">
        <f>SUM(E45:E49)</f>
        <v>803</v>
      </c>
      <c r="F44" s="32">
        <f>SUM(F45:F49)</f>
        <v>112</v>
      </c>
      <c r="G44" s="45">
        <f t="shared" si="1"/>
        <v>915</v>
      </c>
      <c r="H44" s="35">
        <f t="shared" si="6"/>
        <v>0.8193877551020409</v>
      </c>
      <c r="I44" s="39">
        <f t="shared" si="6"/>
        <v>0.3027027027027027</v>
      </c>
      <c r="J44" s="40">
        <f>G44/D44</f>
        <v>0.6777777777777778</v>
      </c>
      <c r="K44" s="149"/>
      <c r="L44" s="149"/>
    </row>
    <row r="45" spans="1:12" ht="12" customHeight="1">
      <c r="A45" s="13" t="s">
        <v>42</v>
      </c>
      <c r="B45" s="62">
        <v>100</v>
      </c>
      <c r="C45" s="63">
        <v>20</v>
      </c>
      <c r="D45" s="52">
        <f t="shared" si="0"/>
        <v>120</v>
      </c>
      <c r="E45" s="62">
        <v>49</v>
      </c>
      <c r="F45" s="63">
        <v>5</v>
      </c>
      <c r="G45" s="52">
        <f t="shared" si="1"/>
        <v>54</v>
      </c>
      <c r="H45" s="68">
        <f t="shared" si="6"/>
        <v>0.49</v>
      </c>
      <c r="I45" s="66">
        <f t="shared" si="6"/>
        <v>0.25</v>
      </c>
      <c r="J45" s="67">
        <f t="shared" si="3"/>
        <v>0.45</v>
      </c>
      <c r="K45" s="147" t="s">
        <v>176</v>
      </c>
      <c r="L45" s="147"/>
    </row>
    <row r="46" spans="1:12" ht="12" customHeight="1">
      <c r="A46" s="13" t="s">
        <v>43</v>
      </c>
      <c r="B46" s="62">
        <v>240</v>
      </c>
      <c r="C46" s="63">
        <v>60</v>
      </c>
      <c r="D46" s="52">
        <f t="shared" si="0"/>
        <v>300</v>
      </c>
      <c r="E46" s="62">
        <v>206</v>
      </c>
      <c r="F46" s="63">
        <v>40</v>
      </c>
      <c r="G46" s="52">
        <f t="shared" si="1"/>
        <v>246</v>
      </c>
      <c r="H46" s="68">
        <f t="shared" si="6"/>
        <v>0.8583333333333333</v>
      </c>
      <c r="I46" s="66">
        <f t="shared" si="6"/>
        <v>0.6666666666666666</v>
      </c>
      <c r="J46" s="67">
        <f t="shared" si="3"/>
        <v>0.82</v>
      </c>
      <c r="K46" s="147" t="s">
        <v>176</v>
      </c>
      <c r="L46" s="147"/>
    </row>
    <row r="47" spans="1:12" ht="12" customHeight="1">
      <c r="A47" s="13" t="s">
        <v>44</v>
      </c>
      <c r="B47" s="62">
        <v>430</v>
      </c>
      <c r="C47" s="63">
        <v>230</v>
      </c>
      <c r="D47" s="52">
        <f t="shared" si="0"/>
        <v>660</v>
      </c>
      <c r="E47" s="62">
        <v>412</v>
      </c>
      <c r="F47" s="63">
        <v>39</v>
      </c>
      <c r="G47" s="52">
        <f t="shared" si="1"/>
        <v>451</v>
      </c>
      <c r="H47" s="68">
        <f t="shared" si="6"/>
        <v>0.958139534883721</v>
      </c>
      <c r="I47" s="66">
        <f>F47/C47</f>
        <v>0.16956521739130434</v>
      </c>
      <c r="J47" s="67">
        <f>G47/D47</f>
        <v>0.6833333333333333</v>
      </c>
      <c r="K47" s="147" t="s">
        <v>176</v>
      </c>
      <c r="L47" s="147"/>
    </row>
    <row r="48" spans="1:12" ht="12" customHeight="1">
      <c r="A48" s="13" t="s">
        <v>45</v>
      </c>
      <c r="B48" s="62">
        <v>110</v>
      </c>
      <c r="C48" s="63">
        <v>30</v>
      </c>
      <c r="D48" s="52">
        <f t="shared" si="0"/>
        <v>140</v>
      </c>
      <c r="E48" s="62">
        <v>96</v>
      </c>
      <c r="F48" s="63">
        <v>13</v>
      </c>
      <c r="G48" s="52">
        <f t="shared" si="1"/>
        <v>109</v>
      </c>
      <c r="H48" s="68">
        <f t="shared" si="6"/>
        <v>0.8727272727272727</v>
      </c>
      <c r="I48" s="66">
        <f t="shared" si="6"/>
        <v>0.43333333333333335</v>
      </c>
      <c r="J48" s="67">
        <f t="shared" si="3"/>
        <v>0.7785714285714286</v>
      </c>
      <c r="K48" s="147" t="s">
        <v>176</v>
      </c>
      <c r="L48" s="147"/>
    </row>
    <row r="49" spans="1:12" ht="12" customHeight="1">
      <c r="A49" s="13" t="s">
        <v>46</v>
      </c>
      <c r="B49" s="62">
        <v>100</v>
      </c>
      <c r="C49" s="63">
        <v>30</v>
      </c>
      <c r="D49" s="52">
        <f t="shared" si="0"/>
        <v>130</v>
      </c>
      <c r="E49" s="62">
        <v>40</v>
      </c>
      <c r="F49" s="63">
        <v>15</v>
      </c>
      <c r="G49" s="52">
        <f t="shared" si="1"/>
        <v>55</v>
      </c>
      <c r="H49" s="68">
        <f t="shared" si="6"/>
        <v>0.4</v>
      </c>
      <c r="I49" s="66">
        <f t="shared" si="6"/>
        <v>0.5</v>
      </c>
      <c r="J49" s="67">
        <f t="shared" si="3"/>
        <v>0.4230769230769231</v>
      </c>
      <c r="K49" s="147" t="s">
        <v>176</v>
      </c>
      <c r="L49" s="147"/>
    </row>
    <row r="50" spans="1:12" ht="12" customHeight="1">
      <c r="A50" s="31" t="s">
        <v>47</v>
      </c>
      <c r="B50" s="32">
        <v>110</v>
      </c>
      <c r="C50" s="33">
        <v>0</v>
      </c>
      <c r="D50" s="45">
        <f t="shared" si="0"/>
        <v>110</v>
      </c>
      <c r="E50" s="32">
        <v>342</v>
      </c>
      <c r="F50" s="33">
        <v>0</v>
      </c>
      <c r="G50" s="45">
        <f t="shared" si="1"/>
        <v>342</v>
      </c>
      <c r="H50" s="35">
        <f t="shared" si="6"/>
        <v>3.109090909090909</v>
      </c>
      <c r="I50" s="39" t="s">
        <v>114</v>
      </c>
      <c r="J50" s="40">
        <f t="shared" si="3"/>
        <v>3.109090909090909</v>
      </c>
      <c r="K50" s="149"/>
      <c r="L50" s="149"/>
    </row>
    <row r="51" spans="1:12" ht="12" customHeight="1">
      <c r="A51" s="31" t="s">
        <v>48</v>
      </c>
      <c r="B51" s="32">
        <f>SUM(B52:B54)</f>
        <v>240</v>
      </c>
      <c r="C51" s="33">
        <f>SUM(C52:C54)</f>
        <v>0</v>
      </c>
      <c r="D51" s="45">
        <f t="shared" si="0"/>
        <v>240</v>
      </c>
      <c r="E51" s="32">
        <f>SUM(E52:E54)</f>
        <v>765</v>
      </c>
      <c r="F51" s="33">
        <f>SUM(F52:F54)</f>
        <v>0</v>
      </c>
      <c r="G51" s="45">
        <f t="shared" si="1"/>
        <v>765</v>
      </c>
      <c r="H51" s="35">
        <f t="shared" si="6"/>
        <v>3.1875</v>
      </c>
      <c r="I51" s="39" t="s">
        <v>114</v>
      </c>
      <c r="J51" s="40">
        <f t="shared" si="3"/>
        <v>3.1875</v>
      </c>
      <c r="K51" s="149"/>
      <c r="L51" s="149"/>
    </row>
    <row r="52" spans="1:12" ht="12" customHeight="1">
      <c r="A52" s="13" t="s">
        <v>49</v>
      </c>
      <c r="B52" s="62">
        <v>68</v>
      </c>
      <c r="C52" s="63">
        <v>0</v>
      </c>
      <c r="D52" s="52">
        <f t="shared" si="0"/>
        <v>68</v>
      </c>
      <c r="E52" s="62">
        <v>396</v>
      </c>
      <c r="F52" s="63">
        <v>0</v>
      </c>
      <c r="G52" s="52">
        <f t="shared" si="1"/>
        <v>396</v>
      </c>
      <c r="H52" s="68">
        <f t="shared" si="6"/>
        <v>5.823529411764706</v>
      </c>
      <c r="I52" s="66" t="s">
        <v>114</v>
      </c>
      <c r="J52" s="67">
        <f t="shared" si="3"/>
        <v>5.823529411764706</v>
      </c>
      <c r="K52" s="104" t="s">
        <v>152</v>
      </c>
      <c r="L52" s="105" t="s">
        <v>153</v>
      </c>
    </row>
    <row r="53" spans="1:12" ht="12" customHeight="1">
      <c r="A53" s="13" t="s">
        <v>50</v>
      </c>
      <c r="B53" s="62">
        <v>112</v>
      </c>
      <c r="C53" s="63">
        <v>0</v>
      </c>
      <c r="D53" s="52">
        <f t="shared" si="0"/>
        <v>112</v>
      </c>
      <c r="E53" s="62">
        <v>206</v>
      </c>
      <c r="F53" s="63">
        <v>0</v>
      </c>
      <c r="G53" s="52">
        <f t="shared" si="1"/>
        <v>206</v>
      </c>
      <c r="H53" s="68">
        <f t="shared" si="6"/>
        <v>1.8392857142857142</v>
      </c>
      <c r="I53" s="66" t="s">
        <v>114</v>
      </c>
      <c r="J53" s="67">
        <f t="shared" si="3"/>
        <v>1.8392857142857142</v>
      </c>
      <c r="K53" s="153"/>
      <c r="L53" s="153"/>
    </row>
    <row r="54" spans="1:12" ht="12" customHeight="1">
      <c r="A54" s="13" t="s">
        <v>51</v>
      </c>
      <c r="B54" s="62">
        <v>60</v>
      </c>
      <c r="C54" s="63">
        <v>0</v>
      </c>
      <c r="D54" s="52">
        <f t="shared" si="0"/>
        <v>60</v>
      </c>
      <c r="E54" s="62">
        <v>163</v>
      </c>
      <c r="F54" s="63">
        <v>0</v>
      </c>
      <c r="G54" s="52">
        <f t="shared" si="1"/>
        <v>163</v>
      </c>
      <c r="H54" s="68">
        <f t="shared" si="6"/>
        <v>2.716666666666667</v>
      </c>
      <c r="I54" s="66" t="s">
        <v>114</v>
      </c>
      <c r="J54" s="67">
        <f t="shared" si="3"/>
        <v>2.716666666666667</v>
      </c>
      <c r="K54" s="150"/>
      <c r="L54" s="150"/>
    </row>
    <row r="55" spans="1:12" ht="12" customHeight="1">
      <c r="A55" s="31" t="s">
        <v>117</v>
      </c>
      <c r="B55" s="32">
        <v>360</v>
      </c>
      <c r="C55" s="33">
        <v>100</v>
      </c>
      <c r="D55" s="45">
        <f t="shared" si="0"/>
        <v>460</v>
      </c>
      <c r="E55" s="32">
        <v>418</v>
      </c>
      <c r="F55" s="33">
        <v>27</v>
      </c>
      <c r="G55" s="45">
        <f t="shared" si="1"/>
        <v>445</v>
      </c>
      <c r="H55" s="35">
        <f t="shared" si="6"/>
        <v>1.1611111111111112</v>
      </c>
      <c r="I55" s="39">
        <f t="shared" si="6"/>
        <v>0.27</v>
      </c>
      <c r="J55" s="40">
        <f t="shared" si="3"/>
        <v>0.967391304347826</v>
      </c>
      <c r="K55" s="154" t="s">
        <v>154</v>
      </c>
      <c r="L55" s="154"/>
    </row>
    <row r="56" spans="1:12" ht="12" customHeight="1">
      <c r="A56" s="31" t="s">
        <v>52</v>
      </c>
      <c r="B56" s="32">
        <f>SUM(B57:B65)</f>
        <v>3333</v>
      </c>
      <c r="C56" s="33">
        <f>SUM(C57:C65)</f>
        <v>720</v>
      </c>
      <c r="D56" s="45">
        <f t="shared" si="0"/>
        <v>4053</v>
      </c>
      <c r="E56" s="46"/>
      <c r="F56" s="34"/>
      <c r="G56" s="47"/>
      <c r="H56" s="48"/>
      <c r="I56" s="36"/>
      <c r="J56" s="37"/>
      <c r="K56" s="152"/>
      <c r="L56" s="152"/>
    </row>
    <row r="57" spans="1:12" ht="12" customHeight="1">
      <c r="A57" s="16" t="s">
        <v>53</v>
      </c>
      <c r="B57" s="62">
        <v>720</v>
      </c>
      <c r="C57" s="63">
        <v>450</v>
      </c>
      <c r="D57" s="52">
        <f t="shared" si="0"/>
        <v>1170</v>
      </c>
      <c r="E57" s="62">
        <v>446</v>
      </c>
      <c r="F57" s="63">
        <v>45</v>
      </c>
      <c r="G57" s="52">
        <f t="shared" si="1"/>
        <v>491</v>
      </c>
      <c r="H57" s="68">
        <f t="shared" si="6"/>
        <v>0.6194444444444445</v>
      </c>
      <c r="I57" s="66">
        <f t="shared" si="6"/>
        <v>0.1</v>
      </c>
      <c r="J57" s="67">
        <f t="shared" si="3"/>
        <v>0.41965811965811967</v>
      </c>
      <c r="K57" s="146"/>
      <c r="L57" s="146"/>
    </row>
    <row r="58" spans="1:12" ht="12" customHeight="1">
      <c r="A58" s="13" t="s">
        <v>54</v>
      </c>
      <c r="B58" s="62">
        <v>250</v>
      </c>
      <c r="C58" s="63">
        <v>60</v>
      </c>
      <c r="D58" s="52">
        <f t="shared" si="0"/>
        <v>310</v>
      </c>
      <c r="E58" s="62">
        <v>48</v>
      </c>
      <c r="F58" s="63">
        <v>4</v>
      </c>
      <c r="G58" s="52">
        <f t="shared" si="1"/>
        <v>52</v>
      </c>
      <c r="H58" s="68">
        <f t="shared" si="6"/>
        <v>0.192</v>
      </c>
      <c r="I58" s="66">
        <f t="shared" si="6"/>
        <v>0.06666666666666667</v>
      </c>
      <c r="J58" s="67">
        <f t="shared" si="3"/>
        <v>0.16774193548387098</v>
      </c>
      <c r="K58" s="147" t="s">
        <v>166</v>
      </c>
      <c r="L58" s="147"/>
    </row>
    <row r="59" spans="1:12" ht="12" customHeight="1">
      <c r="A59" s="13" t="s">
        <v>24</v>
      </c>
      <c r="B59" s="62">
        <v>500</v>
      </c>
      <c r="C59" s="63">
        <v>0</v>
      </c>
      <c r="D59" s="52">
        <f t="shared" si="0"/>
        <v>500</v>
      </c>
      <c r="E59" s="62">
        <v>501</v>
      </c>
      <c r="F59" s="63">
        <v>0</v>
      </c>
      <c r="G59" s="52">
        <f t="shared" si="1"/>
        <v>501</v>
      </c>
      <c r="H59" s="68">
        <f t="shared" si="6"/>
        <v>1.002</v>
      </c>
      <c r="I59" s="66" t="s">
        <v>114</v>
      </c>
      <c r="J59" s="67">
        <f t="shared" si="3"/>
        <v>1.002</v>
      </c>
      <c r="K59" s="147" t="s">
        <v>167</v>
      </c>
      <c r="L59" s="147"/>
    </row>
    <row r="60" spans="1:12" ht="12" customHeight="1">
      <c r="A60" s="13" t="s">
        <v>25</v>
      </c>
      <c r="B60" s="62">
        <v>780</v>
      </c>
      <c r="C60" s="63">
        <v>30</v>
      </c>
      <c r="D60" s="52">
        <f t="shared" si="0"/>
        <v>810</v>
      </c>
      <c r="E60" s="62">
        <v>1288</v>
      </c>
      <c r="F60" s="63">
        <v>20</v>
      </c>
      <c r="G60" s="52">
        <f t="shared" si="1"/>
        <v>1308</v>
      </c>
      <c r="H60" s="68">
        <f t="shared" si="6"/>
        <v>1.6512820512820512</v>
      </c>
      <c r="I60" s="66">
        <f t="shared" si="6"/>
        <v>0.6666666666666666</v>
      </c>
      <c r="J60" s="67">
        <f t="shared" si="3"/>
        <v>1.614814814814815</v>
      </c>
      <c r="K60" s="146"/>
      <c r="L60" s="146"/>
    </row>
    <row r="61" spans="1:12" ht="12" customHeight="1">
      <c r="A61" s="13" t="s">
        <v>55</v>
      </c>
      <c r="B61" s="62">
        <v>200</v>
      </c>
      <c r="C61" s="63">
        <v>30</v>
      </c>
      <c r="D61" s="52">
        <f t="shared" si="0"/>
        <v>230</v>
      </c>
      <c r="E61" s="92"/>
      <c r="F61" s="93"/>
      <c r="G61" s="94"/>
      <c r="H61" s="95"/>
      <c r="I61" s="96"/>
      <c r="J61" s="97"/>
      <c r="K61" s="104" t="s">
        <v>168</v>
      </c>
      <c r="L61" s="105" t="s">
        <v>169</v>
      </c>
    </row>
    <row r="62" spans="1:12" ht="12" customHeight="1">
      <c r="A62" s="13" t="s">
        <v>26</v>
      </c>
      <c r="B62" s="62">
        <v>400</v>
      </c>
      <c r="C62" s="63">
        <v>30</v>
      </c>
      <c r="D62" s="52">
        <f t="shared" si="0"/>
        <v>430</v>
      </c>
      <c r="E62" s="62">
        <v>226</v>
      </c>
      <c r="F62" s="63">
        <v>22</v>
      </c>
      <c r="G62" s="52">
        <f>E62+F62</f>
        <v>248</v>
      </c>
      <c r="H62" s="68">
        <f>E62/B62</f>
        <v>0.565</v>
      </c>
      <c r="I62" s="66">
        <f>F62/C62</f>
        <v>0.7333333333333333</v>
      </c>
      <c r="J62" s="67">
        <f>G62/D62</f>
        <v>0.5767441860465117</v>
      </c>
      <c r="K62" s="147" t="s">
        <v>157</v>
      </c>
      <c r="L62" s="147"/>
    </row>
    <row r="63" spans="1:12" ht="12" customHeight="1">
      <c r="A63" s="13" t="s">
        <v>56</v>
      </c>
      <c r="B63" s="62">
        <v>180</v>
      </c>
      <c r="C63" s="63">
        <v>60</v>
      </c>
      <c r="D63" s="52">
        <f t="shared" si="0"/>
        <v>240</v>
      </c>
      <c r="E63" s="62">
        <v>435</v>
      </c>
      <c r="F63" s="63">
        <v>52</v>
      </c>
      <c r="G63" s="52">
        <f t="shared" si="1"/>
        <v>487</v>
      </c>
      <c r="H63" s="68">
        <f t="shared" si="6"/>
        <v>2.4166666666666665</v>
      </c>
      <c r="I63" s="66">
        <f t="shared" si="6"/>
        <v>0.8666666666666667</v>
      </c>
      <c r="J63" s="67">
        <f t="shared" si="3"/>
        <v>2.029166666666667</v>
      </c>
      <c r="K63" s="146"/>
      <c r="L63" s="146"/>
    </row>
    <row r="64" spans="1:12" ht="12" customHeight="1">
      <c r="A64" s="13" t="s">
        <v>139</v>
      </c>
      <c r="B64" s="62">
        <v>255</v>
      </c>
      <c r="C64" s="63">
        <v>60</v>
      </c>
      <c r="D64" s="52">
        <f t="shared" si="0"/>
        <v>315</v>
      </c>
      <c r="E64" s="62">
        <v>270</v>
      </c>
      <c r="F64" s="63">
        <v>33</v>
      </c>
      <c r="G64" s="52">
        <f t="shared" si="1"/>
        <v>303</v>
      </c>
      <c r="H64" s="68">
        <f>E64/B64</f>
        <v>1.0588235294117647</v>
      </c>
      <c r="I64" s="66">
        <f>F64/C64</f>
        <v>0.55</v>
      </c>
      <c r="J64" s="67">
        <f>G64/D64</f>
        <v>0.9619047619047619</v>
      </c>
      <c r="K64" s="147" t="s">
        <v>169</v>
      </c>
      <c r="L64" s="147"/>
    </row>
    <row r="65" spans="1:12" ht="12" customHeight="1">
      <c r="A65" s="13" t="s">
        <v>57</v>
      </c>
      <c r="B65" s="62">
        <v>48</v>
      </c>
      <c r="C65" s="63">
        <v>0</v>
      </c>
      <c r="D65" s="52">
        <f t="shared" si="0"/>
        <v>48</v>
      </c>
      <c r="E65" s="62">
        <v>196</v>
      </c>
      <c r="F65" s="63">
        <v>0</v>
      </c>
      <c r="G65" s="52">
        <f t="shared" si="1"/>
        <v>196</v>
      </c>
      <c r="H65" s="68">
        <f t="shared" si="6"/>
        <v>4.083333333333333</v>
      </c>
      <c r="I65" s="66" t="s">
        <v>114</v>
      </c>
      <c r="J65" s="67">
        <f t="shared" si="3"/>
        <v>4.083333333333333</v>
      </c>
      <c r="K65" s="146"/>
      <c r="L65" s="146"/>
    </row>
    <row r="66" spans="1:12" ht="12" customHeight="1">
      <c r="A66" s="31" t="s">
        <v>58</v>
      </c>
      <c r="B66" s="32">
        <f>SUM(B67:B74)</f>
        <v>2907</v>
      </c>
      <c r="C66" s="33">
        <f>SUM(C67:C74)</f>
        <v>430</v>
      </c>
      <c r="D66" s="45">
        <f t="shared" si="0"/>
        <v>3337</v>
      </c>
      <c r="E66" s="32">
        <f>SUM(E67:E74)</f>
        <v>3550</v>
      </c>
      <c r="F66" s="33">
        <f>SUM(F67:F74)</f>
        <v>193</v>
      </c>
      <c r="G66" s="45">
        <f t="shared" si="1"/>
        <v>3743</v>
      </c>
      <c r="H66" s="35">
        <f t="shared" si="6"/>
        <v>1.2211902304781561</v>
      </c>
      <c r="I66" s="39">
        <f t="shared" si="6"/>
        <v>0.44883720930232557</v>
      </c>
      <c r="J66" s="40">
        <f t="shared" si="3"/>
        <v>1.1216661672160624</v>
      </c>
      <c r="K66" s="149"/>
      <c r="L66" s="149"/>
    </row>
    <row r="67" spans="1:12" ht="12" customHeight="1">
      <c r="A67" s="13" t="s">
        <v>144</v>
      </c>
      <c r="B67" s="62">
        <v>15</v>
      </c>
      <c r="C67" s="63">
        <v>0</v>
      </c>
      <c r="D67" s="52">
        <f t="shared" si="0"/>
        <v>15</v>
      </c>
      <c r="E67" s="62">
        <v>9</v>
      </c>
      <c r="F67" s="63">
        <v>0</v>
      </c>
      <c r="G67" s="52">
        <f t="shared" si="1"/>
        <v>9</v>
      </c>
      <c r="H67" s="68">
        <f t="shared" si="6"/>
        <v>0.6</v>
      </c>
      <c r="I67" s="66" t="s">
        <v>114</v>
      </c>
      <c r="J67" s="67">
        <f t="shared" si="3"/>
        <v>0.6</v>
      </c>
      <c r="K67" s="150"/>
      <c r="L67" s="150"/>
    </row>
    <row r="68" spans="1:12" ht="12" customHeight="1">
      <c r="A68" s="13" t="s">
        <v>145</v>
      </c>
      <c r="B68" s="62">
        <v>210</v>
      </c>
      <c r="C68" s="63">
        <v>30</v>
      </c>
      <c r="D68" s="52">
        <f t="shared" si="0"/>
        <v>240</v>
      </c>
      <c r="E68" s="62">
        <v>475</v>
      </c>
      <c r="F68" s="63">
        <v>53</v>
      </c>
      <c r="G68" s="52">
        <f t="shared" si="1"/>
        <v>528</v>
      </c>
      <c r="H68" s="68">
        <f t="shared" si="6"/>
        <v>2.261904761904762</v>
      </c>
      <c r="I68" s="66">
        <f t="shared" si="6"/>
        <v>1.7666666666666666</v>
      </c>
      <c r="J68" s="67">
        <f t="shared" si="3"/>
        <v>2.2</v>
      </c>
      <c r="K68" s="150"/>
      <c r="L68" s="150"/>
    </row>
    <row r="69" spans="1:12" ht="12" customHeight="1">
      <c r="A69" s="13" t="s">
        <v>26</v>
      </c>
      <c r="B69" s="62">
        <v>350</v>
      </c>
      <c r="C69" s="63">
        <v>80</v>
      </c>
      <c r="D69" s="52">
        <f t="shared" si="0"/>
        <v>430</v>
      </c>
      <c r="E69" s="62">
        <v>226</v>
      </c>
      <c r="F69" s="63">
        <v>43</v>
      </c>
      <c r="G69" s="52">
        <f t="shared" si="1"/>
        <v>269</v>
      </c>
      <c r="H69" s="68">
        <f t="shared" si="6"/>
        <v>0.6457142857142857</v>
      </c>
      <c r="I69" s="66">
        <f t="shared" si="6"/>
        <v>0.5375</v>
      </c>
      <c r="J69" s="67">
        <f t="shared" si="3"/>
        <v>0.6255813953488372</v>
      </c>
      <c r="K69" s="147" t="s">
        <v>176</v>
      </c>
      <c r="L69" s="147"/>
    </row>
    <row r="70" spans="1:12" ht="12" customHeight="1">
      <c r="A70" s="13" t="s">
        <v>24</v>
      </c>
      <c r="B70" s="62">
        <v>540</v>
      </c>
      <c r="C70" s="63">
        <v>50</v>
      </c>
      <c r="D70" s="52">
        <f aca="true" t="shared" si="7" ref="D70:D118">B70+C70</f>
        <v>590</v>
      </c>
      <c r="E70" s="62">
        <v>356</v>
      </c>
      <c r="F70" s="63">
        <v>42</v>
      </c>
      <c r="G70" s="52">
        <f t="shared" si="1"/>
        <v>398</v>
      </c>
      <c r="H70" s="68">
        <f t="shared" si="6"/>
        <v>0.6592592592592592</v>
      </c>
      <c r="I70" s="66">
        <f t="shared" si="6"/>
        <v>0.84</v>
      </c>
      <c r="J70" s="67">
        <f t="shared" si="3"/>
        <v>0.6745762711864407</v>
      </c>
      <c r="K70" s="147" t="s">
        <v>184</v>
      </c>
      <c r="L70" s="147"/>
    </row>
    <row r="71" spans="1:12" ht="12" customHeight="1">
      <c r="A71" s="13" t="s">
        <v>59</v>
      </c>
      <c r="B71" s="62">
        <v>460</v>
      </c>
      <c r="C71" s="63">
        <v>30</v>
      </c>
      <c r="D71" s="52">
        <f t="shared" si="7"/>
        <v>490</v>
      </c>
      <c r="E71" s="62">
        <v>477</v>
      </c>
      <c r="F71" s="63">
        <v>7</v>
      </c>
      <c r="G71" s="52">
        <f aca="true" t="shared" si="8" ref="G71:G88">E71+F71</f>
        <v>484</v>
      </c>
      <c r="H71" s="68">
        <f aca="true" t="shared" si="9" ref="H71:I105">E71/B71</f>
        <v>1.0369565217391303</v>
      </c>
      <c r="I71" s="66">
        <f t="shared" si="6"/>
        <v>0.23333333333333334</v>
      </c>
      <c r="J71" s="67">
        <f aca="true" t="shared" si="10" ref="J71:J117">G71/D71</f>
        <v>0.9877551020408163</v>
      </c>
      <c r="K71" s="147" t="s">
        <v>169</v>
      </c>
      <c r="L71" s="147"/>
    </row>
    <row r="72" spans="1:12" ht="12" customHeight="1">
      <c r="A72" s="16" t="s">
        <v>60</v>
      </c>
      <c r="B72" s="62">
        <v>730</v>
      </c>
      <c r="C72" s="63">
        <v>135</v>
      </c>
      <c r="D72" s="52">
        <f t="shared" si="7"/>
        <v>865</v>
      </c>
      <c r="E72" s="62">
        <v>985</v>
      </c>
      <c r="F72" s="63">
        <v>20</v>
      </c>
      <c r="G72" s="52">
        <f t="shared" si="8"/>
        <v>1005</v>
      </c>
      <c r="H72" s="68">
        <f t="shared" si="9"/>
        <v>1.3493150684931507</v>
      </c>
      <c r="I72" s="66">
        <f t="shared" si="9"/>
        <v>0.14814814814814814</v>
      </c>
      <c r="J72" s="67">
        <f t="shared" si="10"/>
        <v>1.1618497109826589</v>
      </c>
      <c r="K72" s="147" t="s">
        <v>173</v>
      </c>
      <c r="L72" s="147"/>
    </row>
    <row r="73" spans="1:12" ht="12" customHeight="1">
      <c r="A73" s="13" t="s">
        <v>61</v>
      </c>
      <c r="B73" s="62">
        <v>440</v>
      </c>
      <c r="C73" s="63">
        <v>20</v>
      </c>
      <c r="D73" s="52">
        <f t="shared" si="7"/>
        <v>460</v>
      </c>
      <c r="E73" s="62">
        <v>848</v>
      </c>
      <c r="F73" s="63">
        <v>7</v>
      </c>
      <c r="G73" s="52">
        <f t="shared" si="8"/>
        <v>855</v>
      </c>
      <c r="H73" s="68">
        <f t="shared" si="9"/>
        <v>1.9272727272727272</v>
      </c>
      <c r="I73" s="66">
        <f t="shared" si="9"/>
        <v>0.35</v>
      </c>
      <c r="J73" s="67">
        <f t="shared" si="10"/>
        <v>1.858695652173913</v>
      </c>
      <c r="K73" s="150"/>
      <c r="L73" s="150"/>
    </row>
    <row r="74" spans="1:12" ht="12" customHeight="1">
      <c r="A74" s="83" t="s">
        <v>68</v>
      </c>
      <c r="B74" s="72">
        <v>162</v>
      </c>
      <c r="C74" s="73">
        <v>85</v>
      </c>
      <c r="D74" s="74">
        <f t="shared" si="7"/>
        <v>247</v>
      </c>
      <c r="E74" s="72">
        <v>174</v>
      </c>
      <c r="F74" s="73">
        <v>21</v>
      </c>
      <c r="G74" s="74">
        <f t="shared" si="8"/>
        <v>195</v>
      </c>
      <c r="H74" s="81">
        <f t="shared" si="9"/>
        <v>1.0740740740740742</v>
      </c>
      <c r="I74" s="75">
        <f t="shared" si="9"/>
        <v>0.24705882352941178</v>
      </c>
      <c r="J74" s="82">
        <f t="shared" si="10"/>
        <v>0.7894736842105263</v>
      </c>
      <c r="K74" s="155" t="s">
        <v>167</v>
      </c>
      <c r="L74" s="155"/>
    </row>
    <row r="75" spans="1:12" ht="12" customHeight="1">
      <c r="A75" s="31" t="s">
        <v>63</v>
      </c>
      <c r="B75" s="32">
        <f>SUM(B76:B81)</f>
        <v>2018</v>
      </c>
      <c r="C75" s="33">
        <f>SUM(C76:C81)</f>
        <v>270</v>
      </c>
      <c r="D75" s="45">
        <f t="shared" si="7"/>
        <v>2288</v>
      </c>
      <c r="E75" s="32">
        <f>SUM(E76:E81)</f>
        <v>4023</v>
      </c>
      <c r="F75" s="33">
        <f>SUM(F76:F81)</f>
        <v>271</v>
      </c>
      <c r="G75" s="45">
        <f t="shared" si="8"/>
        <v>4294</v>
      </c>
      <c r="H75" s="35">
        <f t="shared" si="9"/>
        <v>1.9935579781962338</v>
      </c>
      <c r="I75" s="39">
        <f t="shared" si="9"/>
        <v>1.0037037037037038</v>
      </c>
      <c r="J75" s="40">
        <f t="shared" si="10"/>
        <v>1.8767482517482517</v>
      </c>
      <c r="K75" s="149"/>
      <c r="L75" s="149"/>
    </row>
    <row r="76" spans="1:12" ht="12" customHeight="1">
      <c r="A76" s="13" t="s">
        <v>125</v>
      </c>
      <c r="B76" s="62">
        <v>70</v>
      </c>
      <c r="C76" s="63">
        <v>0</v>
      </c>
      <c r="D76" s="52">
        <f t="shared" si="7"/>
        <v>70</v>
      </c>
      <c r="E76" s="62">
        <v>50</v>
      </c>
      <c r="F76" s="63">
        <v>0</v>
      </c>
      <c r="G76" s="52">
        <f t="shared" si="8"/>
        <v>50</v>
      </c>
      <c r="H76" s="68">
        <f>E76/B76</f>
        <v>0.7142857142857143</v>
      </c>
      <c r="I76" s="66" t="s">
        <v>114</v>
      </c>
      <c r="J76" s="67">
        <f>G76/D76</f>
        <v>0.7142857142857143</v>
      </c>
      <c r="K76" s="150"/>
      <c r="L76" s="150"/>
    </row>
    <row r="77" spans="1:12" ht="12" customHeight="1">
      <c r="A77" s="13" t="s">
        <v>10</v>
      </c>
      <c r="B77" s="62">
        <v>555</v>
      </c>
      <c r="C77" s="63">
        <v>0</v>
      </c>
      <c r="D77" s="52">
        <f t="shared" si="7"/>
        <v>555</v>
      </c>
      <c r="E77" s="62">
        <v>1639</v>
      </c>
      <c r="F77" s="63">
        <v>0</v>
      </c>
      <c r="G77" s="52">
        <f t="shared" si="8"/>
        <v>1639</v>
      </c>
      <c r="H77" s="68">
        <f t="shared" si="9"/>
        <v>2.953153153153153</v>
      </c>
      <c r="I77" s="66" t="s">
        <v>114</v>
      </c>
      <c r="J77" s="67">
        <f t="shared" si="10"/>
        <v>2.953153153153153</v>
      </c>
      <c r="K77" s="145" t="s">
        <v>190</v>
      </c>
      <c r="L77" s="145"/>
    </row>
    <row r="78" spans="1:12" ht="12" customHeight="1">
      <c r="A78" s="13" t="s">
        <v>15</v>
      </c>
      <c r="B78" s="62">
        <v>650</v>
      </c>
      <c r="C78" s="63">
        <v>20</v>
      </c>
      <c r="D78" s="52">
        <f t="shared" si="7"/>
        <v>670</v>
      </c>
      <c r="E78" s="62">
        <v>768</v>
      </c>
      <c r="F78" s="63">
        <v>12</v>
      </c>
      <c r="G78" s="52">
        <f t="shared" si="8"/>
        <v>780</v>
      </c>
      <c r="H78" s="68">
        <f t="shared" si="9"/>
        <v>1.1815384615384616</v>
      </c>
      <c r="I78" s="66">
        <f t="shared" si="9"/>
        <v>0.6</v>
      </c>
      <c r="J78" s="67">
        <f t="shared" si="10"/>
        <v>1.164179104477612</v>
      </c>
      <c r="K78" s="150"/>
      <c r="L78" s="150"/>
    </row>
    <row r="79" spans="1:12" ht="12" customHeight="1">
      <c r="A79" s="13" t="s">
        <v>12</v>
      </c>
      <c r="B79" s="62">
        <v>200</v>
      </c>
      <c r="C79" s="63">
        <v>100</v>
      </c>
      <c r="D79" s="52">
        <f t="shared" si="7"/>
        <v>300</v>
      </c>
      <c r="E79" s="62">
        <v>274</v>
      </c>
      <c r="F79" s="63">
        <v>182</v>
      </c>
      <c r="G79" s="52">
        <f t="shared" si="8"/>
        <v>456</v>
      </c>
      <c r="H79" s="68">
        <f t="shared" si="9"/>
        <v>1.37</v>
      </c>
      <c r="I79" s="66">
        <f>F79/C79</f>
        <v>1.82</v>
      </c>
      <c r="J79" s="67">
        <f t="shared" si="10"/>
        <v>1.52</v>
      </c>
      <c r="K79" s="150"/>
      <c r="L79" s="150"/>
    </row>
    <row r="80" spans="1:12" ht="12" customHeight="1">
      <c r="A80" s="13" t="s">
        <v>64</v>
      </c>
      <c r="B80" s="62">
        <v>300</v>
      </c>
      <c r="C80" s="63">
        <v>70</v>
      </c>
      <c r="D80" s="52">
        <f t="shared" si="7"/>
        <v>370</v>
      </c>
      <c r="E80" s="62">
        <v>392</v>
      </c>
      <c r="F80" s="63">
        <v>43</v>
      </c>
      <c r="G80" s="52">
        <f t="shared" si="8"/>
        <v>435</v>
      </c>
      <c r="H80" s="68">
        <f t="shared" si="9"/>
        <v>1.3066666666666666</v>
      </c>
      <c r="I80" s="66">
        <f>F80/C80</f>
        <v>0.6142857142857143</v>
      </c>
      <c r="J80" s="67">
        <f t="shared" si="10"/>
        <v>1.1756756756756757</v>
      </c>
      <c r="K80" s="150"/>
      <c r="L80" s="150"/>
    </row>
    <row r="81" spans="1:12" ht="12" customHeight="1">
      <c r="A81" s="18" t="s">
        <v>11</v>
      </c>
      <c r="B81" s="72">
        <v>243</v>
      </c>
      <c r="C81" s="73">
        <v>80</v>
      </c>
      <c r="D81" s="74">
        <f t="shared" si="7"/>
        <v>323</v>
      </c>
      <c r="E81" s="72">
        <v>900</v>
      </c>
      <c r="F81" s="73">
        <v>34</v>
      </c>
      <c r="G81" s="74">
        <f t="shared" si="8"/>
        <v>934</v>
      </c>
      <c r="H81" s="81">
        <f t="shared" si="9"/>
        <v>3.7037037037037037</v>
      </c>
      <c r="I81" s="75">
        <f>F81/C81</f>
        <v>0.425</v>
      </c>
      <c r="J81" s="82">
        <f t="shared" si="10"/>
        <v>2.891640866873065</v>
      </c>
      <c r="K81" s="150"/>
      <c r="L81" s="150"/>
    </row>
    <row r="82" spans="1:12" ht="12" customHeight="1">
      <c r="A82" s="31" t="s">
        <v>65</v>
      </c>
      <c r="B82" s="32">
        <f>SUM(B83:B87)</f>
        <v>1092</v>
      </c>
      <c r="C82" s="33">
        <f>SUM(C83:C87)</f>
        <v>600</v>
      </c>
      <c r="D82" s="45">
        <f t="shared" si="7"/>
        <v>1692</v>
      </c>
      <c r="E82" s="32">
        <f>SUM(E83:E87)</f>
        <v>2219</v>
      </c>
      <c r="F82" s="33">
        <f>SUM(F83:F87)</f>
        <v>464</v>
      </c>
      <c r="G82" s="45">
        <f t="shared" si="8"/>
        <v>2683</v>
      </c>
      <c r="H82" s="35">
        <f t="shared" si="9"/>
        <v>2.032051282051282</v>
      </c>
      <c r="I82" s="39">
        <f>F82/C82</f>
        <v>0.7733333333333333</v>
      </c>
      <c r="J82" s="40">
        <f t="shared" si="10"/>
        <v>1.5856973995271868</v>
      </c>
      <c r="K82" s="149"/>
      <c r="L82" s="149"/>
    </row>
    <row r="83" spans="1:12" ht="12" customHeight="1">
      <c r="A83" s="13" t="s">
        <v>11</v>
      </c>
      <c r="B83" s="62">
        <v>200</v>
      </c>
      <c r="C83" s="63">
        <v>50</v>
      </c>
      <c r="D83" s="52">
        <f t="shared" si="7"/>
        <v>250</v>
      </c>
      <c r="E83" s="62">
        <v>394</v>
      </c>
      <c r="F83" s="63">
        <v>139</v>
      </c>
      <c r="G83" s="52">
        <f t="shared" si="8"/>
        <v>533</v>
      </c>
      <c r="H83" s="68">
        <f t="shared" si="9"/>
        <v>1.97</v>
      </c>
      <c r="I83" s="66">
        <f>F83/C83</f>
        <v>2.78</v>
      </c>
      <c r="J83" s="67">
        <f t="shared" si="10"/>
        <v>2.132</v>
      </c>
      <c r="K83" s="150"/>
      <c r="L83" s="150"/>
    </row>
    <row r="84" spans="1:12" ht="12" customHeight="1">
      <c r="A84" s="13" t="s">
        <v>16</v>
      </c>
      <c r="B84" s="62">
        <v>322</v>
      </c>
      <c r="C84" s="63">
        <v>260</v>
      </c>
      <c r="D84" s="52">
        <f t="shared" si="7"/>
        <v>582</v>
      </c>
      <c r="E84" s="62">
        <v>918</v>
      </c>
      <c r="F84" s="63">
        <v>164</v>
      </c>
      <c r="G84" s="52">
        <f t="shared" si="8"/>
        <v>1082</v>
      </c>
      <c r="H84" s="68">
        <f t="shared" si="9"/>
        <v>2.8509316770186337</v>
      </c>
      <c r="I84" s="66">
        <f t="shared" si="9"/>
        <v>0.6307692307692307</v>
      </c>
      <c r="J84" s="67">
        <f t="shared" si="10"/>
        <v>1.859106529209622</v>
      </c>
      <c r="K84" s="147" t="s">
        <v>155</v>
      </c>
      <c r="L84" s="147"/>
    </row>
    <row r="85" spans="1:12" ht="12" customHeight="1">
      <c r="A85" s="13" t="s">
        <v>66</v>
      </c>
      <c r="B85" s="62">
        <v>350</v>
      </c>
      <c r="C85" s="63">
        <v>150</v>
      </c>
      <c r="D85" s="52">
        <f t="shared" si="7"/>
        <v>500</v>
      </c>
      <c r="E85" s="62">
        <v>559</v>
      </c>
      <c r="F85" s="63">
        <v>93</v>
      </c>
      <c r="G85" s="52">
        <f t="shared" si="8"/>
        <v>652</v>
      </c>
      <c r="H85" s="68">
        <f t="shared" si="9"/>
        <v>1.5971428571428572</v>
      </c>
      <c r="I85" s="66">
        <f t="shared" si="9"/>
        <v>0.62</v>
      </c>
      <c r="J85" s="67">
        <f t="shared" si="10"/>
        <v>1.304</v>
      </c>
      <c r="K85" s="147" t="s">
        <v>156</v>
      </c>
      <c r="L85" s="147"/>
    </row>
    <row r="86" spans="1:12" ht="12" customHeight="1">
      <c r="A86" s="17" t="s">
        <v>138</v>
      </c>
      <c r="B86" s="62">
        <v>70</v>
      </c>
      <c r="C86" s="63">
        <v>40</v>
      </c>
      <c r="D86" s="52">
        <f t="shared" si="7"/>
        <v>110</v>
      </c>
      <c r="E86" s="62">
        <v>21</v>
      </c>
      <c r="F86" s="63">
        <v>3</v>
      </c>
      <c r="G86" s="52">
        <f t="shared" si="8"/>
        <v>24</v>
      </c>
      <c r="H86" s="68">
        <f t="shared" si="9"/>
        <v>0.3</v>
      </c>
      <c r="I86" s="66">
        <f t="shared" si="9"/>
        <v>0.075</v>
      </c>
      <c r="J86" s="67">
        <f t="shared" si="10"/>
        <v>0.21818181818181817</v>
      </c>
      <c r="K86" s="147" t="s">
        <v>157</v>
      </c>
      <c r="L86" s="147"/>
    </row>
    <row r="87" spans="1:12" ht="12" customHeight="1">
      <c r="A87" s="38" t="s">
        <v>12</v>
      </c>
      <c r="B87" s="72">
        <v>150</v>
      </c>
      <c r="C87" s="73">
        <v>100</v>
      </c>
      <c r="D87" s="61">
        <f t="shared" si="7"/>
        <v>250</v>
      </c>
      <c r="E87" s="72">
        <v>327</v>
      </c>
      <c r="F87" s="73">
        <v>65</v>
      </c>
      <c r="G87" s="61">
        <f t="shared" si="8"/>
        <v>392</v>
      </c>
      <c r="H87" s="69">
        <f t="shared" si="9"/>
        <v>2.18</v>
      </c>
      <c r="I87" s="66">
        <f t="shared" si="9"/>
        <v>0.65</v>
      </c>
      <c r="J87" s="71">
        <f t="shared" si="10"/>
        <v>1.568</v>
      </c>
      <c r="K87" s="151"/>
      <c r="L87" s="151"/>
    </row>
    <row r="88" spans="1:12" ht="12" customHeight="1">
      <c r="A88" s="31" t="s">
        <v>67</v>
      </c>
      <c r="B88" s="32">
        <f>SUM(B89:B94)</f>
        <v>2416</v>
      </c>
      <c r="C88" s="33">
        <f>SUM(C89:C94)</f>
        <v>905</v>
      </c>
      <c r="D88" s="45">
        <f t="shared" si="7"/>
        <v>3321</v>
      </c>
      <c r="E88" s="32">
        <f>SUM(E89:E94)</f>
        <v>3048</v>
      </c>
      <c r="F88" s="33">
        <f>SUM(F89:F94)</f>
        <v>519</v>
      </c>
      <c r="G88" s="45">
        <f t="shared" si="8"/>
        <v>3567</v>
      </c>
      <c r="H88" s="35">
        <f>E88/B88</f>
        <v>1.2615894039735098</v>
      </c>
      <c r="I88" s="39">
        <f>F88/C88</f>
        <v>0.5734806629834254</v>
      </c>
      <c r="J88" s="40">
        <f>G88/D88</f>
        <v>1.0740740740740742</v>
      </c>
      <c r="K88" s="149"/>
      <c r="L88" s="149"/>
    </row>
    <row r="89" spans="1:12" ht="12" customHeight="1">
      <c r="A89" s="13" t="s">
        <v>16</v>
      </c>
      <c r="B89" s="62">
        <v>420</v>
      </c>
      <c r="C89" s="63">
        <v>180</v>
      </c>
      <c r="D89" s="52">
        <f t="shared" si="7"/>
        <v>600</v>
      </c>
      <c r="E89" s="62">
        <v>555</v>
      </c>
      <c r="F89" s="63">
        <v>123</v>
      </c>
      <c r="G89" s="52">
        <f aca="true" t="shared" si="11" ref="G89:G115">E89+F89</f>
        <v>678</v>
      </c>
      <c r="H89" s="68">
        <f t="shared" si="9"/>
        <v>1.3214285714285714</v>
      </c>
      <c r="I89" s="66">
        <f t="shared" si="9"/>
        <v>0.6833333333333333</v>
      </c>
      <c r="J89" s="67">
        <f t="shared" si="10"/>
        <v>1.13</v>
      </c>
      <c r="K89" s="150"/>
      <c r="L89" s="150"/>
    </row>
    <row r="90" spans="1:12" ht="12" customHeight="1">
      <c r="A90" s="13" t="s">
        <v>56</v>
      </c>
      <c r="B90" s="62">
        <v>380</v>
      </c>
      <c r="C90" s="63">
        <v>140</v>
      </c>
      <c r="D90" s="52">
        <f t="shared" si="7"/>
        <v>520</v>
      </c>
      <c r="E90" s="62">
        <v>684</v>
      </c>
      <c r="F90" s="63">
        <v>114</v>
      </c>
      <c r="G90" s="52">
        <f t="shared" si="11"/>
        <v>798</v>
      </c>
      <c r="H90" s="68">
        <f t="shared" si="9"/>
        <v>1.8</v>
      </c>
      <c r="I90" s="66">
        <f t="shared" si="9"/>
        <v>0.8142857142857143</v>
      </c>
      <c r="J90" s="67">
        <f t="shared" si="10"/>
        <v>1.5346153846153847</v>
      </c>
      <c r="K90" s="150"/>
      <c r="L90" s="150"/>
    </row>
    <row r="91" spans="1:12" ht="12" customHeight="1">
      <c r="A91" s="13" t="s">
        <v>11</v>
      </c>
      <c r="B91" s="62">
        <v>796</v>
      </c>
      <c r="C91" s="63">
        <v>215</v>
      </c>
      <c r="D91" s="52">
        <f t="shared" si="7"/>
        <v>1011</v>
      </c>
      <c r="E91" s="62">
        <v>906</v>
      </c>
      <c r="F91" s="63">
        <v>117</v>
      </c>
      <c r="G91" s="52">
        <f t="shared" si="11"/>
        <v>1023</v>
      </c>
      <c r="H91" s="68">
        <f t="shared" si="9"/>
        <v>1.1381909547738693</v>
      </c>
      <c r="I91" s="66">
        <f t="shared" si="9"/>
        <v>0.5441860465116279</v>
      </c>
      <c r="J91" s="67">
        <f t="shared" si="10"/>
        <v>1.0118694362017804</v>
      </c>
      <c r="K91" s="150"/>
      <c r="L91" s="150"/>
    </row>
    <row r="92" spans="1:12" ht="12" customHeight="1">
      <c r="A92" s="16" t="s">
        <v>69</v>
      </c>
      <c r="B92" s="62">
        <v>150</v>
      </c>
      <c r="C92" s="63">
        <v>50</v>
      </c>
      <c r="D92" s="52">
        <f t="shared" si="7"/>
        <v>200</v>
      </c>
      <c r="E92" s="62">
        <v>264</v>
      </c>
      <c r="F92" s="63">
        <v>16</v>
      </c>
      <c r="G92" s="52">
        <f t="shared" si="11"/>
        <v>280</v>
      </c>
      <c r="H92" s="68">
        <f t="shared" si="9"/>
        <v>1.76</v>
      </c>
      <c r="I92" s="66" t="s">
        <v>114</v>
      </c>
      <c r="J92" s="67">
        <f t="shared" si="10"/>
        <v>1.4</v>
      </c>
      <c r="K92" s="147" t="s">
        <v>182</v>
      </c>
      <c r="L92" s="147"/>
    </row>
    <row r="93" spans="1:12" ht="12" customHeight="1">
      <c r="A93" s="13" t="s">
        <v>62</v>
      </c>
      <c r="B93" s="62">
        <v>470</v>
      </c>
      <c r="C93" s="63">
        <v>120</v>
      </c>
      <c r="D93" s="52">
        <f t="shared" si="7"/>
        <v>590</v>
      </c>
      <c r="E93" s="62">
        <v>425</v>
      </c>
      <c r="F93" s="63">
        <v>61</v>
      </c>
      <c r="G93" s="52">
        <f t="shared" si="11"/>
        <v>486</v>
      </c>
      <c r="H93" s="68">
        <f t="shared" si="9"/>
        <v>0.9042553191489362</v>
      </c>
      <c r="I93" s="66">
        <f t="shared" si="9"/>
        <v>0.5083333333333333</v>
      </c>
      <c r="J93" s="67">
        <f t="shared" si="10"/>
        <v>0.823728813559322</v>
      </c>
      <c r="K93" s="156"/>
      <c r="L93" s="156"/>
    </row>
    <row r="94" spans="1:12" ht="12" customHeight="1">
      <c r="A94" s="13" t="s">
        <v>12</v>
      </c>
      <c r="B94" s="62">
        <v>200</v>
      </c>
      <c r="C94" s="63">
        <v>200</v>
      </c>
      <c r="D94" s="52">
        <f t="shared" si="7"/>
        <v>400</v>
      </c>
      <c r="E94" s="62">
        <v>214</v>
      </c>
      <c r="F94" s="63">
        <v>88</v>
      </c>
      <c r="G94" s="52">
        <f t="shared" si="11"/>
        <v>302</v>
      </c>
      <c r="H94" s="68">
        <f t="shared" si="9"/>
        <v>1.07</v>
      </c>
      <c r="I94" s="66">
        <f t="shared" si="9"/>
        <v>0.44</v>
      </c>
      <c r="J94" s="67">
        <f t="shared" si="10"/>
        <v>0.755</v>
      </c>
      <c r="K94" s="156"/>
      <c r="L94" s="156"/>
    </row>
    <row r="95" spans="1:12" ht="12" customHeight="1">
      <c r="A95" s="31" t="s">
        <v>70</v>
      </c>
      <c r="B95" s="32">
        <f>SUM(B96:B100)</f>
        <v>2092</v>
      </c>
      <c r="C95" s="33">
        <f>SUM(C96:C100)</f>
        <v>739</v>
      </c>
      <c r="D95" s="45">
        <f t="shared" si="7"/>
        <v>2831</v>
      </c>
      <c r="E95" s="32">
        <f>SUM(E96:E100)</f>
        <v>4162</v>
      </c>
      <c r="F95" s="33">
        <f>SUM(F96:F100)</f>
        <v>577</v>
      </c>
      <c r="G95" s="45">
        <f t="shared" si="11"/>
        <v>4739</v>
      </c>
      <c r="H95" s="35">
        <f t="shared" si="9"/>
        <v>1.9894837476099427</v>
      </c>
      <c r="I95" s="39">
        <f t="shared" si="9"/>
        <v>0.7807848443843031</v>
      </c>
      <c r="J95" s="40">
        <f t="shared" si="10"/>
        <v>1.6739667961850937</v>
      </c>
      <c r="K95" s="149"/>
      <c r="L95" s="149"/>
    </row>
    <row r="96" spans="1:12" ht="12" customHeight="1">
      <c r="A96" s="13" t="s">
        <v>16</v>
      </c>
      <c r="B96" s="62">
        <v>270</v>
      </c>
      <c r="C96" s="63">
        <v>120</v>
      </c>
      <c r="D96" s="52">
        <f t="shared" si="7"/>
        <v>390</v>
      </c>
      <c r="E96" s="62">
        <v>1025</v>
      </c>
      <c r="F96" s="63">
        <v>207</v>
      </c>
      <c r="G96" s="52">
        <f t="shared" si="11"/>
        <v>1232</v>
      </c>
      <c r="H96" s="68">
        <f t="shared" si="9"/>
        <v>3.7962962962962963</v>
      </c>
      <c r="I96" s="66">
        <f t="shared" si="9"/>
        <v>1.725</v>
      </c>
      <c r="J96" s="67">
        <f t="shared" si="10"/>
        <v>3.158974358974359</v>
      </c>
      <c r="K96" s="147" t="s">
        <v>174</v>
      </c>
      <c r="L96" s="147"/>
    </row>
    <row r="97" spans="1:12" ht="12" customHeight="1">
      <c r="A97" s="13" t="s">
        <v>62</v>
      </c>
      <c r="B97" s="62">
        <v>647</v>
      </c>
      <c r="C97" s="63">
        <v>64</v>
      </c>
      <c r="D97" s="52">
        <f t="shared" si="7"/>
        <v>711</v>
      </c>
      <c r="E97" s="62">
        <v>736</v>
      </c>
      <c r="F97" s="63">
        <v>78</v>
      </c>
      <c r="G97" s="52">
        <f t="shared" si="11"/>
        <v>814</v>
      </c>
      <c r="H97" s="68">
        <f t="shared" si="9"/>
        <v>1.1375579598145287</v>
      </c>
      <c r="I97" s="66">
        <f t="shared" si="9"/>
        <v>1.21875</v>
      </c>
      <c r="J97" s="67">
        <f t="shared" si="10"/>
        <v>1.1448663853727146</v>
      </c>
      <c r="K97" s="150"/>
      <c r="L97" s="150"/>
    </row>
    <row r="98" spans="1:12" ht="12" customHeight="1">
      <c r="A98" s="16" t="s">
        <v>11</v>
      </c>
      <c r="B98" s="62">
        <v>795</v>
      </c>
      <c r="C98" s="63">
        <v>465</v>
      </c>
      <c r="D98" s="52">
        <f t="shared" si="7"/>
        <v>1260</v>
      </c>
      <c r="E98" s="62">
        <v>1337</v>
      </c>
      <c r="F98" s="63">
        <v>271</v>
      </c>
      <c r="G98" s="52">
        <f t="shared" si="11"/>
        <v>1608</v>
      </c>
      <c r="H98" s="68">
        <f t="shared" si="9"/>
        <v>1.6817610062893082</v>
      </c>
      <c r="I98" s="66">
        <f t="shared" si="9"/>
        <v>0.5827956989247312</v>
      </c>
      <c r="J98" s="67">
        <f t="shared" si="10"/>
        <v>1.276190476190476</v>
      </c>
      <c r="K98" s="150"/>
      <c r="L98" s="150"/>
    </row>
    <row r="99" spans="1:12" ht="12" customHeight="1">
      <c r="A99" s="13" t="s">
        <v>71</v>
      </c>
      <c r="B99" s="62">
        <v>230</v>
      </c>
      <c r="C99" s="63">
        <v>90</v>
      </c>
      <c r="D99" s="52">
        <f t="shared" si="7"/>
        <v>320</v>
      </c>
      <c r="E99" s="62">
        <v>785</v>
      </c>
      <c r="F99" s="63">
        <v>21</v>
      </c>
      <c r="G99" s="52">
        <f t="shared" si="11"/>
        <v>806</v>
      </c>
      <c r="H99" s="68">
        <f t="shared" si="9"/>
        <v>3.4130434782608696</v>
      </c>
      <c r="I99" s="66">
        <f t="shared" si="9"/>
        <v>0.23333333333333334</v>
      </c>
      <c r="J99" s="67">
        <f t="shared" si="10"/>
        <v>2.51875</v>
      </c>
      <c r="K99" s="150"/>
      <c r="L99" s="150"/>
    </row>
    <row r="100" spans="1:12" ht="12" customHeight="1">
      <c r="A100" s="13" t="s">
        <v>72</v>
      </c>
      <c r="B100" s="62">
        <v>150</v>
      </c>
      <c r="C100" s="63">
        <v>0</v>
      </c>
      <c r="D100" s="52">
        <f t="shared" si="7"/>
        <v>150</v>
      </c>
      <c r="E100" s="62">
        <v>279</v>
      </c>
      <c r="F100" s="63">
        <v>0</v>
      </c>
      <c r="G100" s="52">
        <f t="shared" si="11"/>
        <v>279</v>
      </c>
      <c r="H100" s="68">
        <f t="shared" si="9"/>
        <v>1.86</v>
      </c>
      <c r="I100" s="66" t="s">
        <v>114</v>
      </c>
      <c r="J100" s="67">
        <f t="shared" si="10"/>
        <v>1.86</v>
      </c>
      <c r="K100" s="155" t="s">
        <v>175</v>
      </c>
      <c r="L100" s="155"/>
    </row>
    <row r="101" spans="1:12" ht="12" customHeight="1">
      <c r="A101" s="31" t="s">
        <v>73</v>
      </c>
      <c r="B101" s="32">
        <f>SUM(B102:B111)</f>
        <v>2180</v>
      </c>
      <c r="C101" s="33">
        <f>SUM(C102:C111)</f>
        <v>700</v>
      </c>
      <c r="D101" s="45">
        <f t="shared" si="7"/>
        <v>2880</v>
      </c>
      <c r="E101" s="32">
        <f>SUM(E102:E111)</f>
        <v>3975</v>
      </c>
      <c r="F101" s="33">
        <f>SUM(F102:F111)</f>
        <v>489</v>
      </c>
      <c r="G101" s="45">
        <f t="shared" si="11"/>
        <v>4464</v>
      </c>
      <c r="H101" s="35">
        <f t="shared" si="9"/>
        <v>1.823394495412844</v>
      </c>
      <c r="I101" s="39">
        <f t="shared" si="9"/>
        <v>0.6985714285714286</v>
      </c>
      <c r="J101" s="40">
        <f t="shared" si="10"/>
        <v>1.55</v>
      </c>
      <c r="K101" s="149"/>
      <c r="L101" s="149"/>
    </row>
    <row r="102" spans="1:12" ht="12" customHeight="1">
      <c r="A102" s="13" t="s">
        <v>134</v>
      </c>
      <c r="B102" s="62">
        <v>30</v>
      </c>
      <c r="C102" s="63">
        <v>0</v>
      </c>
      <c r="D102" s="52">
        <f>B102+C102</f>
        <v>30</v>
      </c>
      <c r="E102" s="62">
        <v>7</v>
      </c>
      <c r="F102" s="63">
        <v>0</v>
      </c>
      <c r="G102" s="52">
        <f>E102+F102</f>
        <v>7</v>
      </c>
      <c r="H102" s="68">
        <f>E102/B102</f>
        <v>0.23333333333333334</v>
      </c>
      <c r="I102" s="66" t="s">
        <v>114</v>
      </c>
      <c r="J102" s="67">
        <f>G102/D102</f>
        <v>0.23333333333333334</v>
      </c>
      <c r="K102" s="147" t="s">
        <v>158</v>
      </c>
      <c r="L102" s="147"/>
    </row>
    <row r="103" spans="1:12" ht="12" customHeight="1">
      <c r="A103" s="13" t="s">
        <v>146</v>
      </c>
      <c r="B103" s="62">
        <v>10</v>
      </c>
      <c r="C103" s="63">
        <v>0</v>
      </c>
      <c r="D103" s="52">
        <f>B103+C103</f>
        <v>10</v>
      </c>
      <c r="E103" s="62">
        <v>4</v>
      </c>
      <c r="F103" s="63">
        <v>0</v>
      </c>
      <c r="G103" s="52">
        <f>E103+F103</f>
        <v>4</v>
      </c>
      <c r="H103" s="68">
        <f>E103/B103</f>
        <v>0.4</v>
      </c>
      <c r="I103" s="66" t="s">
        <v>114</v>
      </c>
      <c r="J103" s="67">
        <f>G103/D103</f>
        <v>0.4</v>
      </c>
      <c r="K103" s="147" t="s">
        <v>158</v>
      </c>
      <c r="L103" s="147"/>
    </row>
    <row r="104" spans="1:12" ht="12" customHeight="1">
      <c r="A104" s="13" t="s">
        <v>74</v>
      </c>
      <c r="B104" s="62">
        <v>90</v>
      </c>
      <c r="C104" s="63">
        <v>50</v>
      </c>
      <c r="D104" s="52">
        <f t="shared" si="7"/>
        <v>140</v>
      </c>
      <c r="E104" s="62">
        <v>34</v>
      </c>
      <c r="F104" s="63">
        <v>8</v>
      </c>
      <c r="G104" s="52">
        <f t="shared" si="11"/>
        <v>42</v>
      </c>
      <c r="H104" s="68">
        <f t="shared" si="9"/>
        <v>0.37777777777777777</v>
      </c>
      <c r="I104" s="66">
        <f t="shared" si="9"/>
        <v>0.16</v>
      </c>
      <c r="J104" s="67">
        <f t="shared" si="10"/>
        <v>0.3</v>
      </c>
      <c r="K104" s="147" t="s">
        <v>176</v>
      </c>
      <c r="L104" s="147"/>
    </row>
    <row r="105" spans="1:12" ht="12" customHeight="1">
      <c r="A105" s="13" t="s">
        <v>11</v>
      </c>
      <c r="B105" s="62">
        <v>465</v>
      </c>
      <c r="C105" s="63">
        <v>0</v>
      </c>
      <c r="D105" s="52">
        <f t="shared" si="7"/>
        <v>465</v>
      </c>
      <c r="E105" s="62">
        <v>966</v>
      </c>
      <c r="F105" s="63">
        <v>0</v>
      </c>
      <c r="G105" s="52">
        <f t="shared" si="11"/>
        <v>966</v>
      </c>
      <c r="H105" s="68">
        <f t="shared" si="9"/>
        <v>2.07741935483871</v>
      </c>
      <c r="I105" s="66" t="s">
        <v>114</v>
      </c>
      <c r="J105" s="67">
        <f t="shared" si="10"/>
        <v>2.07741935483871</v>
      </c>
      <c r="K105" s="147" t="s">
        <v>177</v>
      </c>
      <c r="L105" s="147"/>
    </row>
    <row r="106" spans="1:12" ht="12" customHeight="1">
      <c r="A106" s="13" t="s">
        <v>16</v>
      </c>
      <c r="B106" s="62">
        <v>240</v>
      </c>
      <c r="C106" s="63">
        <v>110</v>
      </c>
      <c r="D106" s="52">
        <f t="shared" si="7"/>
        <v>350</v>
      </c>
      <c r="E106" s="62">
        <v>502</v>
      </c>
      <c r="F106" s="63">
        <v>109</v>
      </c>
      <c r="G106" s="52">
        <f t="shared" si="11"/>
        <v>611</v>
      </c>
      <c r="H106" s="68">
        <f aca="true" t="shared" si="12" ref="H106:I120">E106/B106</f>
        <v>2.091666666666667</v>
      </c>
      <c r="I106" s="66">
        <f t="shared" si="12"/>
        <v>0.990909090909091</v>
      </c>
      <c r="J106" s="67">
        <f t="shared" si="10"/>
        <v>1.7457142857142858</v>
      </c>
      <c r="K106" s="146"/>
      <c r="L106" s="146"/>
    </row>
    <row r="107" spans="1:12" ht="12" customHeight="1">
      <c r="A107" s="13" t="s">
        <v>75</v>
      </c>
      <c r="B107" s="62">
        <v>95</v>
      </c>
      <c r="C107" s="63">
        <v>85</v>
      </c>
      <c r="D107" s="52">
        <f t="shared" si="7"/>
        <v>180</v>
      </c>
      <c r="E107" s="62">
        <v>46</v>
      </c>
      <c r="F107" s="63">
        <v>17</v>
      </c>
      <c r="G107" s="52">
        <f t="shared" si="11"/>
        <v>63</v>
      </c>
      <c r="H107" s="68">
        <f t="shared" si="12"/>
        <v>0.4842105263157895</v>
      </c>
      <c r="I107" s="66">
        <f t="shared" si="12"/>
        <v>0.2</v>
      </c>
      <c r="J107" s="67">
        <f t="shared" si="10"/>
        <v>0.35</v>
      </c>
      <c r="K107" s="147" t="s">
        <v>178</v>
      </c>
      <c r="L107" s="147"/>
    </row>
    <row r="108" spans="1:12" ht="12" customHeight="1">
      <c r="A108" s="13" t="s">
        <v>76</v>
      </c>
      <c r="B108" s="62">
        <v>600</v>
      </c>
      <c r="C108" s="63">
        <v>150</v>
      </c>
      <c r="D108" s="52">
        <f t="shared" si="7"/>
        <v>750</v>
      </c>
      <c r="E108" s="62">
        <v>446</v>
      </c>
      <c r="F108" s="63">
        <v>17</v>
      </c>
      <c r="G108" s="52">
        <f t="shared" si="11"/>
        <v>463</v>
      </c>
      <c r="H108" s="68">
        <f t="shared" si="12"/>
        <v>0.7433333333333333</v>
      </c>
      <c r="I108" s="66">
        <f t="shared" si="12"/>
        <v>0.11333333333333333</v>
      </c>
      <c r="J108" s="67">
        <f t="shared" si="10"/>
        <v>0.6173333333333333</v>
      </c>
      <c r="K108" s="147" t="s">
        <v>158</v>
      </c>
      <c r="L108" s="147"/>
    </row>
    <row r="109" spans="1:12" ht="12" customHeight="1">
      <c r="A109" s="13" t="s">
        <v>121</v>
      </c>
      <c r="B109" s="62">
        <v>250</v>
      </c>
      <c r="C109" s="63">
        <v>130</v>
      </c>
      <c r="D109" s="52">
        <f t="shared" si="7"/>
        <v>380</v>
      </c>
      <c r="E109" s="62">
        <v>926</v>
      </c>
      <c r="F109" s="63">
        <v>221</v>
      </c>
      <c r="G109" s="52">
        <f t="shared" si="11"/>
        <v>1147</v>
      </c>
      <c r="H109" s="68">
        <f t="shared" si="12"/>
        <v>3.704</v>
      </c>
      <c r="I109" s="66">
        <f t="shared" si="12"/>
        <v>1.7</v>
      </c>
      <c r="J109" s="67">
        <f t="shared" si="10"/>
        <v>3.018421052631579</v>
      </c>
      <c r="K109" s="146"/>
      <c r="L109" s="146"/>
    </row>
    <row r="110" spans="1:12" ht="12" customHeight="1">
      <c r="A110" s="13" t="s">
        <v>78</v>
      </c>
      <c r="B110" s="62">
        <v>190</v>
      </c>
      <c r="C110" s="63">
        <v>155</v>
      </c>
      <c r="D110" s="52">
        <f t="shared" si="7"/>
        <v>345</v>
      </c>
      <c r="E110" s="62">
        <v>802</v>
      </c>
      <c r="F110" s="63">
        <v>104</v>
      </c>
      <c r="G110" s="52">
        <f t="shared" si="11"/>
        <v>906</v>
      </c>
      <c r="H110" s="68">
        <f t="shared" si="12"/>
        <v>4.221052631578948</v>
      </c>
      <c r="I110" s="66">
        <f t="shared" si="12"/>
        <v>0.6709677419354839</v>
      </c>
      <c r="J110" s="67">
        <f t="shared" si="10"/>
        <v>2.626086956521739</v>
      </c>
      <c r="K110" s="147" t="s">
        <v>156</v>
      </c>
      <c r="L110" s="147"/>
    </row>
    <row r="111" spans="1:12" ht="12" customHeight="1">
      <c r="A111" s="80" t="s">
        <v>79</v>
      </c>
      <c r="B111" s="72">
        <v>210</v>
      </c>
      <c r="C111" s="73">
        <v>20</v>
      </c>
      <c r="D111" s="74">
        <f t="shared" si="7"/>
        <v>230</v>
      </c>
      <c r="E111" s="72">
        <v>242</v>
      </c>
      <c r="F111" s="73">
        <v>13</v>
      </c>
      <c r="G111" s="74">
        <f t="shared" si="11"/>
        <v>255</v>
      </c>
      <c r="H111" s="81">
        <f t="shared" si="12"/>
        <v>1.1523809523809523</v>
      </c>
      <c r="I111" s="75">
        <f t="shared" si="12"/>
        <v>0.65</v>
      </c>
      <c r="J111" s="82">
        <f t="shared" si="10"/>
        <v>1.108695652173913</v>
      </c>
      <c r="K111" s="155" t="s">
        <v>176</v>
      </c>
      <c r="L111" s="155"/>
    </row>
    <row r="112" spans="1:12" ht="12" customHeight="1">
      <c r="A112" s="31" t="s">
        <v>80</v>
      </c>
      <c r="B112" s="32">
        <f>SUM(B113:B115)</f>
        <v>137</v>
      </c>
      <c r="C112" s="33">
        <f>SUM(C113:C115)</f>
        <v>0</v>
      </c>
      <c r="D112" s="45">
        <f t="shared" si="7"/>
        <v>137</v>
      </c>
      <c r="E112" s="32">
        <f>SUM(E113:E115)</f>
        <v>296</v>
      </c>
      <c r="F112" s="33">
        <f>SUM(F113:F115)</f>
        <v>0</v>
      </c>
      <c r="G112" s="45">
        <f t="shared" si="11"/>
        <v>296</v>
      </c>
      <c r="H112" s="35">
        <f t="shared" si="12"/>
        <v>2.1605839416058394</v>
      </c>
      <c r="I112" s="39" t="s">
        <v>114</v>
      </c>
      <c r="J112" s="40">
        <f t="shared" si="10"/>
        <v>2.1605839416058394</v>
      </c>
      <c r="K112" s="149"/>
      <c r="L112" s="149"/>
    </row>
    <row r="113" spans="1:12" ht="12" customHeight="1">
      <c r="A113" s="16" t="s">
        <v>81</v>
      </c>
      <c r="B113" s="62">
        <v>45</v>
      </c>
      <c r="C113" s="63">
        <v>0</v>
      </c>
      <c r="D113" s="52">
        <f t="shared" si="7"/>
        <v>45</v>
      </c>
      <c r="E113" s="62">
        <v>64</v>
      </c>
      <c r="F113" s="63">
        <v>0</v>
      </c>
      <c r="G113" s="52">
        <f t="shared" si="11"/>
        <v>64</v>
      </c>
      <c r="H113" s="68">
        <f t="shared" si="12"/>
        <v>1.4222222222222223</v>
      </c>
      <c r="I113" s="66" t="s">
        <v>114</v>
      </c>
      <c r="J113" s="67">
        <f t="shared" si="10"/>
        <v>1.4222222222222223</v>
      </c>
      <c r="K113" s="150"/>
      <c r="L113" s="150"/>
    </row>
    <row r="114" spans="1:12" ht="12" customHeight="1">
      <c r="A114" s="16" t="s">
        <v>82</v>
      </c>
      <c r="B114" s="62">
        <v>42</v>
      </c>
      <c r="C114" s="63">
        <v>0</v>
      </c>
      <c r="D114" s="52">
        <f t="shared" si="7"/>
        <v>42</v>
      </c>
      <c r="E114" s="62">
        <v>114</v>
      </c>
      <c r="F114" s="63">
        <v>0</v>
      </c>
      <c r="G114" s="52">
        <f t="shared" si="11"/>
        <v>114</v>
      </c>
      <c r="H114" s="68">
        <f t="shared" si="12"/>
        <v>2.7142857142857144</v>
      </c>
      <c r="I114" s="66" t="s">
        <v>114</v>
      </c>
      <c r="J114" s="67">
        <f t="shared" si="10"/>
        <v>2.7142857142857144</v>
      </c>
      <c r="K114" s="150"/>
      <c r="L114" s="150"/>
    </row>
    <row r="115" spans="1:12" ht="12" customHeight="1">
      <c r="A115" s="80" t="s">
        <v>83</v>
      </c>
      <c r="B115" s="72">
        <v>50</v>
      </c>
      <c r="C115" s="73">
        <v>0</v>
      </c>
      <c r="D115" s="74">
        <f t="shared" si="7"/>
        <v>50</v>
      </c>
      <c r="E115" s="72">
        <v>118</v>
      </c>
      <c r="F115" s="73">
        <v>0</v>
      </c>
      <c r="G115" s="74">
        <f t="shared" si="11"/>
        <v>118</v>
      </c>
      <c r="H115" s="81">
        <f t="shared" si="12"/>
        <v>2.36</v>
      </c>
      <c r="I115" s="75" t="s">
        <v>114</v>
      </c>
      <c r="J115" s="82">
        <f t="shared" si="10"/>
        <v>2.36</v>
      </c>
      <c r="K115" s="153"/>
      <c r="L115" s="153"/>
    </row>
    <row r="116" spans="1:12" ht="12" customHeight="1">
      <c r="A116" s="31" t="s">
        <v>84</v>
      </c>
      <c r="B116" s="32">
        <f>SUM(B117:B121)</f>
        <v>785</v>
      </c>
      <c r="C116" s="33">
        <f>SUM(C117:C121)</f>
        <v>540</v>
      </c>
      <c r="D116" s="45">
        <f t="shared" si="7"/>
        <v>1325</v>
      </c>
      <c r="E116" s="32">
        <f>SUM(E117:E121)</f>
        <v>520</v>
      </c>
      <c r="F116" s="33">
        <f>SUM(F117:F121)</f>
        <v>136</v>
      </c>
      <c r="G116" s="45">
        <f>E116+F116</f>
        <v>656</v>
      </c>
      <c r="H116" s="35">
        <f t="shared" si="12"/>
        <v>0.6624203821656051</v>
      </c>
      <c r="I116" s="39">
        <f>F116/C116</f>
        <v>0.2518518518518518</v>
      </c>
      <c r="J116" s="40">
        <f t="shared" si="10"/>
        <v>0.4950943396226415</v>
      </c>
      <c r="K116" s="149"/>
      <c r="L116" s="149"/>
    </row>
    <row r="117" spans="1:12" ht="12" customHeight="1">
      <c r="A117" s="13" t="s">
        <v>42</v>
      </c>
      <c r="B117" s="62">
        <v>40</v>
      </c>
      <c r="C117" s="63">
        <v>40</v>
      </c>
      <c r="D117" s="52">
        <f t="shared" si="7"/>
        <v>80</v>
      </c>
      <c r="E117" s="62">
        <v>18</v>
      </c>
      <c r="F117" s="63">
        <v>6</v>
      </c>
      <c r="G117" s="52">
        <f>SUM(E117:F117)</f>
        <v>24</v>
      </c>
      <c r="H117" s="68">
        <f t="shared" si="12"/>
        <v>0.45</v>
      </c>
      <c r="I117" s="66">
        <f t="shared" si="12"/>
        <v>0.15</v>
      </c>
      <c r="J117" s="67">
        <f t="shared" si="10"/>
        <v>0.3</v>
      </c>
      <c r="K117" s="157" t="s">
        <v>156</v>
      </c>
      <c r="L117" s="158"/>
    </row>
    <row r="118" spans="1:12" ht="12" customHeight="1">
      <c r="A118" s="13" t="s">
        <v>142</v>
      </c>
      <c r="B118" s="64">
        <v>95</v>
      </c>
      <c r="C118" s="65">
        <v>30</v>
      </c>
      <c r="D118" s="61">
        <f t="shared" si="7"/>
        <v>125</v>
      </c>
      <c r="E118" s="62">
        <v>40</v>
      </c>
      <c r="F118" s="63">
        <v>10</v>
      </c>
      <c r="G118" s="52">
        <f>SUM(E118:F118)</f>
        <v>50</v>
      </c>
      <c r="H118" s="68">
        <f>E118/B118</f>
        <v>0.42105263157894735</v>
      </c>
      <c r="I118" s="66">
        <f>F118/C118</f>
        <v>0.3333333333333333</v>
      </c>
      <c r="J118" s="67">
        <f>G118/D118</f>
        <v>0.4</v>
      </c>
      <c r="K118" s="157" t="s">
        <v>179</v>
      </c>
      <c r="L118" s="158"/>
    </row>
    <row r="119" spans="1:13" ht="12" customHeight="1">
      <c r="A119" s="16" t="s">
        <v>85</v>
      </c>
      <c r="B119" s="62">
        <v>300</v>
      </c>
      <c r="C119" s="63">
        <v>300</v>
      </c>
      <c r="D119" s="52">
        <f aca="true" t="shared" si="13" ref="D119:D136">B119+C119</f>
        <v>600</v>
      </c>
      <c r="E119" s="62">
        <v>168</v>
      </c>
      <c r="F119" s="63">
        <v>61</v>
      </c>
      <c r="G119" s="87">
        <f>E119+F119</f>
        <v>229</v>
      </c>
      <c r="H119" s="88">
        <f aca="true" t="shared" si="14" ref="H119:J134">E119/B119</f>
        <v>0.56</v>
      </c>
      <c r="I119" s="89">
        <f t="shared" si="12"/>
        <v>0.20333333333333334</v>
      </c>
      <c r="J119" s="90">
        <f t="shared" si="14"/>
        <v>0.38166666666666665</v>
      </c>
      <c r="K119" s="157" t="s">
        <v>156</v>
      </c>
      <c r="L119" s="158"/>
      <c r="M119" s="91"/>
    </row>
    <row r="120" spans="1:12" s="3" customFormat="1" ht="12" customHeight="1">
      <c r="A120" s="16" t="s">
        <v>86</v>
      </c>
      <c r="B120" s="62">
        <v>150</v>
      </c>
      <c r="C120" s="63">
        <v>90</v>
      </c>
      <c r="D120" s="52">
        <f t="shared" si="13"/>
        <v>240</v>
      </c>
      <c r="E120" s="62">
        <v>48</v>
      </c>
      <c r="F120" s="63">
        <v>19</v>
      </c>
      <c r="G120" s="52">
        <f>E120+F120</f>
        <v>67</v>
      </c>
      <c r="H120" s="68">
        <f t="shared" si="14"/>
        <v>0.32</v>
      </c>
      <c r="I120" s="66">
        <f t="shared" si="12"/>
        <v>0.2111111111111111</v>
      </c>
      <c r="J120" s="67">
        <f t="shared" si="14"/>
        <v>0.2791666666666667</v>
      </c>
      <c r="K120" s="157" t="s">
        <v>156</v>
      </c>
      <c r="L120" s="158"/>
    </row>
    <row r="121" spans="1:12" ht="12" customHeight="1">
      <c r="A121" s="18" t="s">
        <v>77</v>
      </c>
      <c r="B121" s="72">
        <v>200</v>
      </c>
      <c r="C121" s="73">
        <v>80</v>
      </c>
      <c r="D121" s="74">
        <f t="shared" si="13"/>
        <v>280</v>
      </c>
      <c r="E121" s="72">
        <v>246</v>
      </c>
      <c r="F121" s="73">
        <v>40</v>
      </c>
      <c r="G121" s="74">
        <f>E121+F121</f>
        <v>286</v>
      </c>
      <c r="H121" s="81">
        <f t="shared" si="14"/>
        <v>1.23</v>
      </c>
      <c r="I121" s="75">
        <f t="shared" si="14"/>
        <v>0.5</v>
      </c>
      <c r="J121" s="82">
        <f t="shared" si="14"/>
        <v>1.0214285714285714</v>
      </c>
      <c r="K121" s="155" t="s">
        <v>177</v>
      </c>
      <c r="L121" s="159"/>
    </row>
    <row r="122" spans="1:12" ht="12" customHeight="1">
      <c r="A122" s="31" t="s">
        <v>87</v>
      </c>
      <c r="B122" s="32">
        <f>SUM(B123:B127)</f>
        <v>1540</v>
      </c>
      <c r="C122" s="33">
        <f>SUM(C123:C127)</f>
        <v>955</v>
      </c>
      <c r="D122" s="45">
        <f t="shared" si="13"/>
        <v>2495</v>
      </c>
      <c r="E122" s="32">
        <f>SUM(E123:E127)</f>
        <v>2124</v>
      </c>
      <c r="F122" s="33">
        <f>SUM(F123:F127)</f>
        <v>378</v>
      </c>
      <c r="G122" s="45">
        <f>E122+F122</f>
        <v>2502</v>
      </c>
      <c r="H122" s="35">
        <f t="shared" si="14"/>
        <v>1.3792207792207791</v>
      </c>
      <c r="I122" s="39">
        <f t="shared" si="14"/>
        <v>0.3958115183246073</v>
      </c>
      <c r="J122" s="40">
        <f t="shared" si="14"/>
        <v>1.0028056112224448</v>
      </c>
      <c r="K122" s="149"/>
      <c r="L122" s="149"/>
    </row>
    <row r="123" spans="1:12" ht="12" customHeight="1">
      <c r="A123" s="16" t="s">
        <v>137</v>
      </c>
      <c r="B123" s="62">
        <v>130</v>
      </c>
      <c r="C123" s="63">
        <v>130</v>
      </c>
      <c r="D123" s="52">
        <f t="shared" si="13"/>
        <v>260</v>
      </c>
      <c r="E123" s="62">
        <v>271</v>
      </c>
      <c r="F123" s="63">
        <v>91</v>
      </c>
      <c r="G123" s="52">
        <f>SUM(E123:F123)</f>
        <v>362</v>
      </c>
      <c r="H123" s="68">
        <f t="shared" si="14"/>
        <v>2.0846153846153848</v>
      </c>
      <c r="I123" s="66">
        <f t="shared" si="14"/>
        <v>0.7</v>
      </c>
      <c r="J123" s="67">
        <f t="shared" si="14"/>
        <v>1.3923076923076922</v>
      </c>
      <c r="K123" s="150"/>
      <c r="L123" s="150"/>
    </row>
    <row r="124" spans="1:12" ht="12" customHeight="1">
      <c r="A124" s="13" t="s">
        <v>88</v>
      </c>
      <c r="B124" s="62">
        <v>450</v>
      </c>
      <c r="C124" s="63">
        <v>210</v>
      </c>
      <c r="D124" s="52">
        <f t="shared" si="13"/>
        <v>660</v>
      </c>
      <c r="E124" s="62">
        <v>1013</v>
      </c>
      <c r="F124" s="63">
        <v>131</v>
      </c>
      <c r="G124" s="52">
        <f aca="true" t="shared" si="15" ref="G124:G132">E124+F124</f>
        <v>1144</v>
      </c>
      <c r="H124" s="68">
        <f t="shared" si="14"/>
        <v>2.2511111111111113</v>
      </c>
      <c r="I124" s="66">
        <f t="shared" si="14"/>
        <v>0.6238095238095238</v>
      </c>
      <c r="J124" s="67">
        <f t="shared" si="14"/>
        <v>1.7333333333333334</v>
      </c>
      <c r="K124" s="150"/>
      <c r="L124" s="150"/>
    </row>
    <row r="125" spans="1:12" ht="12" customHeight="1">
      <c r="A125" s="13" t="s">
        <v>62</v>
      </c>
      <c r="B125" s="62">
        <v>200</v>
      </c>
      <c r="C125" s="63">
        <v>50</v>
      </c>
      <c r="D125" s="52">
        <f t="shared" si="13"/>
        <v>250</v>
      </c>
      <c r="E125" s="62">
        <v>145</v>
      </c>
      <c r="F125" s="63">
        <v>37</v>
      </c>
      <c r="G125" s="52">
        <f t="shared" si="15"/>
        <v>182</v>
      </c>
      <c r="H125" s="68">
        <f t="shared" si="14"/>
        <v>0.725</v>
      </c>
      <c r="I125" s="66">
        <f t="shared" si="14"/>
        <v>0.74</v>
      </c>
      <c r="J125" s="67">
        <f t="shared" si="14"/>
        <v>0.728</v>
      </c>
      <c r="K125" s="157" t="s">
        <v>172</v>
      </c>
      <c r="L125" s="158"/>
    </row>
    <row r="126" spans="1:12" ht="12" customHeight="1">
      <c r="A126" s="16" t="s">
        <v>11</v>
      </c>
      <c r="B126" s="62">
        <v>400</v>
      </c>
      <c r="C126" s="63">
        <v>325</v>
      </c>
      <c r="D126" s="52">
        <f t="shared" si="13"/>
        <v>725</v>
      </c>
      <c r="E126" s="62">
        <v>356</v>
      </c>
      <c r="F126" s="63">
        <v>33</v>
      </c>
      <c r="G126" s="52">
        <f t="shared" si="15"/>
        <v>389</v>
      </c>
      <c r="H126" s="68">
        <f t="shared" si="14"/>
        <v>0.89</v>
      </c>
      <c r="I126" s="66">
        <f t="shared" si="14"/>
        <v>0.10153846153846154</v>
      </c>
      <c r="J126" s="67">
        <f t="shared" si="14"/>
        <v>0.5365517241379311</v>
      </c>
      <c r="K126" s="157" t="s">
        <v>175</v>
      </c>
      <c r="L126" s="158"/>
    </row>
    <row r="127" spans="1:12" ht="12" customHeight="1">
      <c r="A127" s="80" t="s">
        <v>129</v>
      </c>
      <c r="B127" s="62">
        <v>360</v>
      </c>
      <c r="C127" s="63">
        <v>240</v>
      </c>
      <c r="D127" s="74">
        <f>B127+C127</f>
        <v>600</v>
      </c>
      <c r="E127" s="62">
        <v>339</v>
      </c>
      <c r="F127" s="63">
        <v>86</v>
      </c>
      <c r="G127" s="74">
        <f>E127+F127</f>
        <v>425</v>
      </c>
      <c r="H127" s="81">
        <f>E127/B127</f>
        <v>0.9416666666666667</v>
      </c>
      <c r="I127" s="75">
        <f>F127/C127</f>
        <v>0.35833333333333334</v>
      </c>
      <c r="J127" s="82">
        <f>G127/D127</f>
        <v>0.7083333333333334</v>
      </c>
      <c r="K127" s="162" t="s">
        <v>192</v>
      </c>
      <c r="L127" s="162"/>
    </row>
    <row r="128" spans="1:12" ht="12" customHeight="1">
      <c r="A128" s="31" t="s">
        <v>89</v>
      </c>
      <c r="B128" s="32">
        <f>SUM(B129:B132)</f>
        <v>956</v>
      </c>
      <c r="C128" s="33">
        <f>SUM(C129:C132)</f>
        <v>235</v>
      </c>
      <c r="D128" s="45">
        <f t="shared" si="13"/>
        <v>1191</v>
      </c>
      <c r="E128" s="32">
        <f>SUM(E129:E132)</f>
        <v>1092</v>
      </c>
      <c r="F128" s="33">
        <f>SUM(F129:F132)</f>
        <v>245</v>
      </c>
      <c r="G128" s="45">
        <f t="shared" si="15"/>
        <v>1337</v>
      </c>
      <c r="H128" s="35">
        <f t="shared" si="14"/>
        <v>1.1422594142259415</v>
      </c>
      <c r="I128" s="39">
        <f t="shared" si="14"/>
        <v>1.0425531914893618</v>
      </c>
      <c r="J128" s="40">
        <f t="shared" si="14"/>
        <v>1.1225860621326615</v>
      </c>
      <c r="K128" s="160"/>
      <c r="L128" s="160"/>
    </row>
    <row r="129" spans="1:12" ht="12" customHeight="1">
      <c r="A129" s="13" t="s">
        <v>90</v>
      </c>
      <c r="B129" s="62">
        <v>175</v>
      </c>
      <c r="C129" s="63">
        <v>0</v>
      </c>
      <c r="D129" s="52">
        <f t="shared" si="13"/>
        <v>175</v>
      </c>
      <c r="E129" s="62">
        <v>169</v>
      </c>
      <c r="F129" s="63">
        <v>0</v>
      </c>
      <c r="G129" s="52">
        <f t="shared" si="15"/>
        <v>169</v>
      </c>
      <c r="H129" s="68">
        <f t="shared" si="14"/>
        <v>0.9657142857142857</v>
      </c>
      <c r="I129" s="66" t="s">
        <v>114</v>
      </c>
      <c r="J129" s="67">
        <f t="shared" si="14"/>
        <v>0.9657142857142857</v>
      </c>
      <c r="K129" s="146"/>
      <c r="L129" s="146"/>
    </row>
    <row r="130" spans="1:12" ht="12" customHeight="1">
      <c r="A130" s="16" t="s">
        <v>16</v>
      </c>
      <c r="B130" s="62">
        <v>420</v>
      </c>
      <c r="C130" s="63">
        <v>235</v>
      </c>
      <c r="D130" s="52">
        <f t="shared" si="13"/>
        <v>655</v>
      </c>
      <c r="E130" s="62">
        <v>414</v>
      </c>
      <c r="F130" s="63">
        <v>245</v>
      </c>
      <c r="G130" s="52">
        <f t="shared" si="15"/>
        <v>659</v>
      </c>
      <c r="H130" s="68">
        <f t="shared" si="14"/>
        <v>0.9857142857142858</v>
      </c>
      <c r="I130" s="66">
        <f t="shared" si="14"/>
        <v>1.0425531914893618</v>
      </c>
      <c r="J130" s="67">
        <f t="shared" si="14"/>
        <v>1.0061068702290077</v>
      </c>
      <c r="K130" s="146"/>
      <c r="L130" s="146"/>
    </row>
    <row r="131" spans="1:12" ht="12" customHeight="1">
      <c r="A131" s="13" t="s">
        <v>136</v>
      </c>
      <c r="B131" s="62">
        <v>90</v>
      </c>
      <c r="C131" s="63">
        <v>0</v>
      </c>
      <c r="D131" s="52">
        <f t="shared" si="13"/>
        <v>90</v>
      </c>
      <c r="E131" s="62">
        <v>42</v>
      </c>
      <c r="F131" s="63">
        <v>0</v>
      </c>
      <c r="G131" s="52">
        <f t="shared" si="15"/>
        <v>42</v>
      </c>
      <c r="H131" s="68">
        <f t="shared" si="14"/>
        <v>0.4666666666666667</v>
      </c>
      <c r="I131" s="66" t="s">
        <v>114</v>
      </c>
      <c r="J131" s="67">
        <f t="shared" si="14"/>
        <v>0.4666666666666667</v>
      </c>
      <c r="K131" s="147" t="s">
        <v>157</v>
      </c>
      <c r="L131" s="147"/>
    </row>
    <row r="132" spans="1:12" ht="12" customHeight="1">
      <c r="A132" s="38" t="s">
        <v>77</v>
      </c>
      <c r="B132" s="64">
        <v>271</v>
      </c>
      <c r="C132" s="65">
        <v>0</v>
      </c>
      <c r="D132" s="61">
        <f t="shared" si="13"/>
        <v>271</v>
      </c>
      <c r="E132" s="64">
        <v>467</v>
      </c>
      <c r="F132" s="65">
        <v>0</v>
      </c>
      <c r="G132" s="61">
        <f t="shared" si="15"/>
        <v>467</v>
      </c>
      <c r="H132" s="69">
        <f t="shared" si="14"/>
        <v>1.7232472324723247</v>
      </c>
      <c r="I132" s="66" t="s">
        <v>114</v>
      </c>
      <c r="J132" s="71">
        <f t="shared" si="14"/>
        <v>1.7232472324723247</v>
      </c>
      <c r="K132" s="148"/>
      <c r="L132" s="148"/>
    </row>
    <row r="133" spans="1:12" ht="12" customHeight="1">
      <c r="A133" s="31" t="s">
        <v>91</v>
      </c>
      <c r="B133" s="32">
        <f>SUM(B134:B136)</f>
        <v>645</v>
      </c>
      <c r="C133" s="33">
        <f>SUM(C134:C136)</f>
        <v>130</v>
      </c>
      <c r="D133" s="45">
        <f t="shared" si="13"/>
        <v>775</v>
      </c>
      <c r="E133" s="32">
        <f>SUM(E134:E136)</f>
        <v>487</v>
      </c>
      <c r="F133" s="33">
        <f>SUM(F134:F136)</f>
        <v>103</v>
      </c>
      <c r="G133" s="45">
        <f>SUM(E133:F133)</f>
        <v>590</v>
      </c>
      <c r="H133" s="35">
        <f t="shared" si="14"/>
        <v>0.7550387596899225</v>
      </c>
      <c r="I133" s="39">
        <f t="shared" si="14"/>
        <v>0.7923076923076923</v>
      </c>
      <c r="J133" s="40">
        <f t="shared" si="14"/>
        <v>0.7612903225806451</v>
      </c>
      <c r="K133" s="160"/>
      <c r="L133" s="160"/>
    </row>
    <row r="134" spans="1:12" ht="12" customHeight="1">
      <c r="A134" s="13" t="s">
        <v>56</v>
      </c>
      <c r="B134" s="62">
        <v>240</v>
      </c>
      <c r="C134" s="63">
        <v>60</v>
      </c>
      <c r="D134" s="52">
        <f t="shared" si="13"/>
        <v>300</v>
      </c>
      <c r="E134" s="62">
        <v>214</v>
      </c>
      <c r="F134" s="63">
        <v>42</v>
      </c>
      <c r="G134" s="52">
        <f>E134+F134</f>
        <v>256</v>
      </c>
      <c r="H134" s="68">
        <f t="shared" si="14"/>
        <v>0.8916666666666667</v>
      </c>
      <c r="I134" s="66">
        <f t="shared" si="14"/>
        <v>0.7</v>
      </c>
      <c r="J134" s="67">
        <f t="shared" si="14"/>
        <v>0.8533333333333334</v>
      </c>
      <c r="K134" s="147" t="s">
        <v>156</v>
      </c>
      <c r="L134" s="147"/>
    </row>
    <row r="135" spans="1:12" ht="12" customHeight="1">
      <c r="A135" s="13" t="s">
        <v>16</v>
      </c>
      <c r="B135" s="62">
        <v>350</v>
      </c>
      <c r="C135" s="63">
        <v>70</v>
      </c>
      <c r="D135" s="52">
        <f t="shared" si="13"/>
        <v>420</v>
      </c>
      <c r="E135" s="62">
        <v>263</v>
      </c>
      <c r="F135" s="63">
        <v>61</v>
      </c>
      <c r="G135" s="52">
        <f>E135+F135</f>
        <v>324</v>
      </c>
      <c r="H135" s="68">
        <f>E135/B135</f>
        <v>0.7514285714285714</v>
      </c>
      <c r="I135" s="66">
        <f>F135/C135</f>
        <v>0.8714285714285714</v>
      </c>
      <c r="J135" s="67">
        <f>G135/D135</f>
        <v>0.7714285714285715</v>
      </c>
      <c r="K135" s="147" t="s">
        <v>156</v>
      </c>
      <c r="L135" s="147"/>
    </row>
    <row r="136" spans="1:12" ht="12" customHeight="1">
      <c r="A136" s="18" t="s">
        <v>189</v>
      </c>
      <c r="B136" s="72">
        <v>55</v>
      </c>
      <c r="C136" s="73">
        <v>0</v>
      </c>
      <c r="D136" s="74">
        <f t="shared" si="13"/>
        <v>55</v>
      </c>
      <c r="E136" s="72">
        <v>10</v>
      </c>
      <c r="F136" s="73">
        <v>0</v>
      </c>
      <c r="G136" s="74">
        <f>E136+F136</f>
        <v>10</v>
      </c>
      <c r="H136" s="81">
        <f>E136/B136</f>
        <v>0.18181818181818182</v>
      </c>
      <c r="I136" s="75" t="s">
        <v>114</v>
      </c>
      <c r="J136" s="82">
        <f>G136/D136</f>
        <v>0.18181818181818182</v>
      </c>
      <c r="K136" s="155" t="s">
        <v>156</v>
      </c>
      <c r="L136" s="155"/>
    </row>
    <row r="137" spans="1:12" ht="25.5" customHeight="1">
      <c r="A137" s="55" t="s">
        <v>92</v>
      </c>
      <c r="B137" s="112"/>
      <c r="C137" s="112"/>
      <c r="D137" s="113"/>
      <c r="E137" s="112"/>
      <c r="F137" s="112"/>
      <c r="G137" s="113"/>
      <c r="H137" s="114"/>
      <c r="I137" s="114"/>
      <c r="J137" s="115"/>
      <c r="K137" s="101"/>
      <c r="L137" s="101"/>
    </row>
    <row r="138" spans="1:12" ht="12" customHeight="1">
      <c r="A138" s="31" t="s">
        <v>93</v>
      </c>
      <c r="B138" s="32">
        <v>100</v>
      </c>
      <c r="C138" s="33">
        <v>59</v>
      </c>
      <c r="D138" s="45">
        <f>B138+C138</f>
        <v>159</v>
      </c>
      <c r="E138" s="32">
        <v>45</v>
      </c>
      <c r="F138" s="33">
        <v>44</v>
      </c>
      <c r="G138" s="45">
        <f>E138+F138</f>
        <v>89</v>
      </c>
      <c r="H138" s="35">
        <f aca="true" t="shared" si="16" ref="H138:J153">E138/B138</f>
        <v>0.45</v>
      </c>
      <c r="I138" s="39">
        <f t="shared" si="16"/>
        <v>0.7457627118644068</v>
      </c>
      <c r="J138" s="40">
        <f t="shared" si="16"/>
        <v>0.559748427672956</v>
      </c>
      <c r="K138" s="163" t="s">
        <v>158</v>
      </c>
      <c r="L138" s="163"/>
    </row>
    <row r="139" spans="1:12" ht="12" customHeight="1">
      <c r="A139" s="31" t="s">
        <v>94</v>
      </c>
      <c r="B139" s="32">
        <v>500</v>
      </c>
      <c r="C139" s="33">
        <v>1000</v>
      </c>
      <c r="D139" s="45">
        <f>SUM(B139:C139)</f>
        <v>1500</v>
      </c>
      <c r="E139" s="32">
        <v>651</v>
      </c>
      <c r="F139" s="33">
        <v>843</v>
      </c>
      <c r="G139" s="45">
        <f>SUM(E139:F139)</f>
        <v>1494</v>
      </c>
      <c r="H139" s="35">
        <f t="shared" si="16"/>
        <v>1.302</v>
      </c>
      <c r="I139" s="39">
        <f t="shared" si="16"/>
        <v>0.843</v>
      </c>
      <c r="J139" s="40">
        <f t="shared" si="16"/>
        <v>0.996</v>
      </c>
      <c r="K139" s="163" t="s">
        <v>156</v>
      </c>
      <c r="L139" s="163"/>
    </row>
    <row r="140" spans="1:12" ht="12" customHeight="1">
      <c r="A140" s="31" t="s">
        <v>95</v>
      </c>
      <c r="B140" s="32">
        <v>100</v>
      </c>
      <c r="C140" s="33">
        <v>500</v>
      </c>
      <c r="D140" s="45">
        <f>B140+C140</f>
        <v>600</v>
      </c>
      <c r="E140" s="32">
        <v>81</v>
      </c>
      <c r="F140" s="33">
        <v>145</v>
      </c>
      <c r="G140" s="45">
        <f>E140+F140</f>
        <v>226</v>
      </c>
      <c r="H140" s="35">
        <f t="shared" si="16"/>
        <v>0.81</v>
      </c>
      <c r="I140" s="39">
        <f t="shared" si="16"/>
        <v>0.29</v>
      </c>
      <c r="J140" s="40">
        <f t="shared" si="16"/>
        <v>0.37666666666666665</v>
      </c>
      <c r="K140" s="154" t="s">
        <v>156</v>
      </c>
      <c r="L140" s="154"/>
    </row>
    <row r="141" spans="1:12" ht="12" customHeight="1">
      <c r="A141" s="31" t="s">
        <v>122</v>
      </c>
      <c r="B141" s="32">
        <f>SUM(B142:B146)</f>
        <v>460</v>
      </c>
      <c r="C141" s="33">
        <f>SUM(C142:C146)</f>
        <v>345</v>
      </c>
      <c r="D141" s="45">
        <f>B141+C141</f>
        <v>805</v>
      </c>
      <c r="E141" s="32">
        <f>SUM(E142:E146)</f>
        <v>265</v>
      </c>
      <c r="F141" s="33">
        <f>SUM(F142:F146)</f>
        <v>219</v>
      </c>
      <c r="G141" s="45">
        <f>E141+F141</f>
        <v>484</v>
      </c>
      <c r="H141" s="35">
        <f t="shared" si="16"/>
        <v>0.5760869565217391</v>
      </c>
      <c r="I141" s="39">
        <f t="shared" si="16"/>
        <v>0.6347826086956522</v>
      </c>
      <c r="J141" s="40">
        <f t="shared" si="16"/>
        <v>0.6012422360248447</v>
      </c>
      <c r="K141" s="161"/>
      <c r="L141" s="161"/>
    </row>
    <row r="142" spans="1:12" ht="12" customHeight="1">
      <c r="A142" s="13" t="s">
        <v>96</v>
      </c>
      <c r="B142" s="62">
        <v>200</v>
      </c>
      <c r="C142" s="63">
        <v>200</v>
      </c>
      <c r="D142" s="52">
        <f>SUM(B142:C142)</f>
        <v>400</v>
      </c>
      <c r="E142" s="62">
        <v>62</v>
      </c>
      <c r="F142" s="63">
        <v>66</v>
      </c>
      <c r="G142" s="52">
        <f>SUM(E142:F142)</f>
        <v>128</v>
      </c>
      <c r="H142" s="68">
        <f t="shared" si="16"/>
        <v>0.31</v>
      </c>
      <c r="I142" s="66">
        <f t="shared" si="16"/>
        <v>0.33</v>
      </c>
      <c r="J142" s="67">
        <f t="shared" si="16"/>
        <v>0.32</v>
      </c>
      <c r="K142" s="162" t="s">
        <v>176</v>
      </c>
      <c r="L142" s="162"/>
    </row>
    <row r="143" spans="1:12" ht="12" customHeight="1">
      <c r="A143" s="13" t="s">
        <v>97</v>
      </c>
      <c r="B143" s="62">
        <v>100</v>
      </c>
      <c r="C143" s="63">
        <v>50</v>
      </c>
      <c r="D143" s="52">
        <f>SUM(B143:C143)</f>
        <v>150</v>
      </c>
      <c r="E143" s="62">
        <v>72</v>
      </c>
      <c r="F143" s="63">
        <v>44</v>
      </c>
      <c r="G143" s="52">
        <f>SUM(E143:F143)</f>
        <v>116</v>
      </c>
      <c r="H143" s="68">
        <f t="shared" si="16"/>
        <v>0.72</v>
      </c>
      <c r="I143" s="66">
        <f t="shared" si="16"/>
        <v>0.88</v>
      </c>
      <c r="J143" s="67">
        <f t="shared" si="16"/>
        <v>0.7733333333333333</v>
      </c>
      <c r="K143" s="162" t="s">
        <v>180</v>
      </c>
      <c r="L143" s="162"/>
    </row>
    <row r="144" spans="1:12" ht="12" customHeight="1">
      <c r="A144" s="13" t="s">
        <v>112</v>
      </c>
      <c r="B144" s="62">
        <v>75</v>
      </c>
      <c r="C144" s="63">
        <v>25</v>
      </c>
      <c r="D144" s="52">
        <f>SUM(B144:C144)</f>
        <v>100</v>
      </c>
      <c r="E144" s="62">
        <v>61</v>
      </c>
      <c r="F144" s="63">
        <v>20</v>
      </c>
      <c r="G144" s="52">
        <f>SUM(E144:F144)</f>
        <v>81</v>
      </c>
      <c r="H144" s="68">
        <f t="shared" si="16"/>
        <v>0.8133333333333334</v>
      </c>
      <c r="I144" s="66">
        <f t="shared" si="16"/>
        <v>0.8</v>
      </c>
      <c r="J144" s="67">
        <f t="shared" si="16"/>
        <v>0.81</v>
      </c>
      <c r="K144" s="162" t="s">
        <v>158</v>
      </c>
      <c r="L144" s="162"/>
    </row>
    <row r="145" spans="1:12" ht="12" customHeight="1">
      <c r="A145" s="13" t="s">
        <v>116</v>
      </c>
      <c r="B145" s="76">
        <v>35</v>
      </c>
      <c r="C145" s="77">
        <v>35</v>
      </c>
      <c r="D145" s="52">
        <f>SUM(B145:C145)</f>
        <v>70</v>
      </c>
      <c r="E145" s="62">
        <v>15</v>
      </c>
      <c r="F145" s="63">
        <v>24</v>
      </c>
      <c r="G145" s="52">
        <f>SUM(E145:F145)</f>
        <v>39</v>
      </c>
      <c r="H145" s="68">
        <f aca="true" t="shared" si="17" ref="H145:J147">E145/B145</f>
        <v>0.42857142857142855</v>
      </c>
      <c r="I145" s="66">
        <f t="shared" si="17"/>
        <v>0.6857142857142857</v>
      </c>
      <c r="J145" s="67">
        <f t="shared" si="17"/>
        <v>0.5571428571428572</v>
      </c>
      <c r="K145" s="162" t="s">
        <v>180</v>
      </c>
      <c r="L145" s="162"/>
    </row>
    <row r="146" spans="1:12" ht="12" customHeight="1">
      <c r="A146" s="18" t="s">
        <v>128</v>
      </c>
      <c r="B146" s="116">
        <v>50</v>
      </c>
      <c r="C146" s="117">
        <v>35</v>
      </c>
      <c r="D146" s="74">
        <f>SUM(B146:C146)</f>
        <v>85</v>
      </c>
      <c r="E146" s="72">
        <v>55</v>
      </c>
      <c r="F146" s="73">
        <v>65</v>
      </c>
      <c r="G146" s="74">
        <f>SUM(E146:F146)</f>
        <v>120</v>
      </c>
      <c r="H146" s="81">
        <f t="shared" si="17"/>
        <v>1.1</v>
      </c>
      <c r="I146" s="75">
        <f t="shared" si="17"/>
        <v>1.8571428571428572</v>
      </c>
      <c r="J146" s="82">
        <f t="shared" si="17"/>
        <v>1.411764705882353</v>
      </c>
      <c r="K146" s="155" t="s">
        <v>180</v>
      </c>
      <c r="L146" s="155"/>
    </row>
    <row r="147" spans="1:12" ht="12" customHeight="1">
      <c r="A147" s="85" t="s">
        <v>143</v>
      </c>
      <c r="B147" s="32">
        <f>SUM(B148:B150)</f>
        <v>300</v>
      </c>
      <c r="C147" s="33">
        <f>SUM(C148:C150)</f>
        <v>600</v>
      </c>
      <c r="D147" s="45">
        <f>B147+C147</f>
        <v>900</v>
      </c>
      <c r="E147" s="32">
        <f>SUM(E148:E150)</f>
        <v>26</v>
      </c>
      <c r="F147" s="33">
        <f>SUM(F148:F150)</f>
        <v>58</v>
      </c>
      <c r="G147" s="45">
        <f>E147+F147</f>
        <v>84</v>
      </c>
      <c r="H147" s="35">
        <f t="shared" si="17"/>
        <v>0.08666666666666667</v>
      </c>
      <c r="I147" s="39">
        <f t="shared" si="17"/>
        <v>0.09666666666666666</v>
      </c>
      <c r="J147" s="40">
        <f t="shared" si="17"/>
        <v>0.09333333333333334</v>
      </c>
      <c r="K147" s="161"/>
      <c r="L147" s="161"/>
    </row>
    <row r="148" spans="1:12" ht="12" customHeight="1">
      <c r="A148" s="13" t="s">
        <v>98</v>
      </c>
      <c r="B148" s="62">
        <v>200</v>
      </c>
      <c r="C148" s="63">
        <v>200</v>
      </c>
      <c r="D148" s="52">
        <f>SUM(B148:C148)</f>
        <v>400</v>
      </c>
      <c r="E148" s="62">
        <v>17</v>
      </c>
      <c r="F148" s="63">
        <v>31</v>
      </c>
      <c r="G148" s="52">
        <f aca="true" t="shared" si="18" ref="G148:G154">E148+F148</f>
        <v>48</v>
      </c>
      <c r="H148" s="68">
        <f t="shared" si="16"/>
        <v>0.085</v>
      </c>
      <c r="I148" s="66">
        <f t="shared" si="16"/>
        <v>0.155</v>
      </c>
      <c r="J148" s="67">
        <f t="shared" si="16"/>
        <v>0.12</v>
      </c>
      <c r="K148" s="162" t="s">
        <v>159</v>
      </c>
      <c r="L148" s="162"/>
    </row>
    <row r="149" spans="1:12" ht="12" customHeight="1">
      <c r="A149" s="38" t="s">
        <v>99</v>
      </c>
      <c r="B149" s="64">
        <v>50</v>
      </c>
      <c r="C149" s="65">
        <v>200</v>
      </c>
      <c r="D149" s="52">
        <f>SUM(B149:C149)</f>
        <v>250</v>
      </c>
      <c r="E149" s="64">
        <v>3</v>
      </c>
      <c r="F149" s="65">
        <v>16</v>
      </c>
      <c r="G149" s="52">
        <f t="shared" si="18"/>
        <v>19</v>
      </c>
      <c r="H149" s="68">
        <f>E149/B149</f>
        <v>0.06</v>
      </c>
      <c r="I149" s="66">
        <f>F149/C149</f>
        <v>0.08</v>
      </c>
      <c r="J149" s="67">
        <f>G149/D149</f>
        <v>0.076</v>
      </c>
      <c r="K149" s="162" t="s">
        <v>158</v>
      </c>
      <c r="L149" s="162"/>
    </row>
    <row r="150" spans="1:12" ht="12" customHeight="1">
      <c r="A150" s="38" t="s">
        <v>118</v>
      </c>
      <c r="B150" s="64">
        <v>50</v>
      </c>
      <c r="C150" s="65">
        <v>200</v>
      </c>
      <c r="D150" s="52">
        <f>SUM(B150:C150)</f>
        <v>250</v>
      </c>
      <c r="E150" s="64">
        <v>6</v>
      </c>
      <c r="F150" s="65">
        <v>11</v>
      </c>
      <c r="G150" s="61">
        <f t="shared" si="18"/>
        <v>17</v>
      </c>
      <c r="H150" s="69">
        <f t="shared" si="16"/>
        <v>0.12</v>
      </c>
      <c r="I150" s="70">
        <f t="shared" si="16"/>
        <v>0.055</v>
      </c>
      <c r="J150" s="71">
        <f t="shared" si="16"/>
        <v>0.068</v>
      </c>
      <c r="K150" s="162" t="s">
        <v>158</v>
      </c>
      <c r="L150" s="162"/>
    </row>
    <row r="151" spans="1:12" ht="12" customHeight="1">
      <c r="A151" s="31" t="s">
        <v>127</v>
      </c>
      <c r="B151" s="32">
        <v>360</v>
      </c>
      <c r="C151" s="33">
        <v>360</v>
      </c>
      <c r="D151" s="45">
        <f aca="true" t="shared" si="19" ref="D151:D156">B151+C151</f>
        <v>720</v>
      </c>
      <c r="E151" s="32">
        <v>14</v>
      </c>
      <c r="F151" s="33">
        <v>13</v>
      </c>
      <c r="G151" s="45">
        <f t="shared" si="18"/>
        <v>27</v>
      </c>
      <c r="H151" s="35">
        <f t="shared" si="16"/>
        <v>0.03888888888888889</v>
      </c>
      <c r="I151" s="39">
        <f t="shared" si="16"/>
        <v>0.03611111111111111</v>
      </c>
      <c r="J151" s="40">
        <f t="shared" si="16"/>
        <v>0.0375</v>
      </c>
      <c r="K151" s="154" t="s">
        <v>161</v>
      </c>
      <c r="L151" s="154"/>
    </row>
    <row r="152" spans="1:12" ht="12" customHeight="1">
      <c r="A152" s="31" t="s">
        <v>100</v>
      </c>
      <c r="B152" s="32">
        <v>530</v>
      </c>
      <c r="C152" s="33">
        <v>360</v>
      </c>
      <c r="D152" s="45">
        <f t="shared" si="19"/>
        <v>890</v>
      </c>
      <c r="E152" s="32">
        <v>10</v>
      </c>
      <c r="F152" s="33">
        <v>13</v>
      </c>
      <c r="G152" s="45">
        <f t="shared" si="18"/>
        <v>23</v>
      </c>
      <c r="H152" s="35">
        <f t="shared" si="16"/>
        <v>0.018867924528301886</v>
      </c>
      <c r="I152" s="39">
        <f t="shared" si="16"/>
        <v>0.03611111111111111</v>
      </c>
      <c r="J152" s="40">
        <f t="shared" si="16"/>
        <v>0.025842696629213482</v>
      </c>
      <c r="K152" s="154" t="s">
        <v>178</v>
      </c>
      <c r="L152" s="154"/>
    </row>
    <row r="153" spans="1:12" ht="12" customHeight="1">
      <c r="A153" s="31" t="s">
        <v>101</v>
      </c>
      <c r="B153" s="32">
        <v>350</v>
      </c>
      <c r="C153" s="33">
        <v>350</v>
      </c>
      <c r="D153" s="45">
        <f t="shared" si="19"/>
        <v>700</v>
      </c>
      <c r="E153" s="32">
        <v>23</v>
      </c>
      <c r="F153" s="33">
        <v>161</v>
      </c>
      <c r="G153" s="45">
        <f t="shared" si="18"/>
        <v>184</v>
      </c>
      <c r="H153" s="35">
        <f t="shared" si="16"/>
        <v>0.06571428571428571</v>
      </c>
      <c r="I153" s="39">
        <f>F153/C153</f>
        <v>0.46</v>
      </c>
      <c r="J153" s="40">
        <f>G153/D153</f>
        <v>0.26285714285714284</v>
      </c>
      <c r="K153" s="154" t="s">
        <v>156</v>
      </c>
      <c r="L153" s="154"/>
    </row>
    <row r="154" spans="1:12" ht="12" customHeight="1">
      <c r="A154" s="31" t="s">
        <v>124</v>
      </c>
      <c r="B154" s="32">
        <v>25</v>
      </c>
      <c r="C154" s="33">
        <v>0</v>
      </c>
      <c r="D154" s="45">
        <f t="shared" si="19"/>
        <v>25</v>
      </c>
      <c r="E154" s="32">
        <v>45</v>
      </c>
      <c r="F154" s="33">
        <v>0</v>
      </c>
      <c r="G154" s="45">
        <f t="shared" si="18"/>
        <v>45</v>
      </c>
      <c r="H154" s="35">
        <f>E154/B154</f>
        <v>1.8</v>
      </c>
      <c r="I154" s="39" t="s">
        <v>114</v>
      </c>
      <c r="J154" s="40">
        <f>G154/D154</f>
        <v>1.8</v>
      </c>
      <c r="K154" s="163" t="s">
        <v>181</v>
      </c>
      <c r="L154" s="163"/>
    </row>
    <row r="155" spans="1:12" ht="12" customHeight="1">
      <c r="A155" s="41" t="s">
        <v>102</v>
      </c>
      <c r="B155" s="42">
        <v>60</v>
      </c>
      <c r="C155" s="43">
        <v>100</v>
      </c>
      <c r="D155" s="44">
        <f t="shared" si="19"/>
        <v>160</v>
      </c>
      <c r="E155" s="46"/>
      <c r="F155" s="34"/>
      <c r="G155" s="47"/>
      <c r="H155" s="48"/>
      <c r="I155" s="36"/>
      <c r="J155" s="37"/>
      <c r="K155" s="102" t="s">
        <v>187</v>
      </c>
      <c r="L155" s="103"/>
    </row>
    <row r="156" spans="1:12" ht="12" customHeight="1">
      <c r="A156" s="79" t="s">
        <v>126</v>
      </c>
      <c r="B156" s="42">
        <v>10</v>
      </c>
      <c r="C156" s="43">
        <v>5</v>
      </c>
      <c r="D156" s="44">
        <f t="shared" si="19"/>
        <v>15</v>
      </c>
      <c r="E156" s="32">
        <v>1</v>
      </c>
      <c r="F156" s="33">
        <v>0</v>
      </c>
      <c r="G156" s="45">
        <f>E156+F156</f>
        <v>1</v>
      </c>
      <c r="H156" s="119">
        <f>E156/B156</f>
        <v>0.1</v>
      </c>
      <c r="I156" s="49">
        <f>F156/C156</f>
        <v>0</v>
      </c>
      <c r="J156" s="40">
        <f>G156/D156</f>
        <v>0.06666666666666667</v>
      </c>
      <c r="K156" s="154" t="s">
        <v>160</v>
      </c>
      <c r="L156" s="154"/>
    </row>
    <row r="157" spans="1:12" ht="12" customHeight="1">
      <c r="A157" s="79" t="s">
        <v>135</v>
      </c>
      <c r="B157" s="42"/>
      <c r="C157" s="43"/>
      <c r="D157" s="44">
        <f>B157+C157</f>
        <v>0</v>
      </c>
      <c r="E157" s="120"/>
      <c r="F157" s="121"/>
      <c r="G157" s="122"/>
      <c r="H157" s="123"/>
      <c r="I157" s="124"/>
      <c r="J157" s="125"/>
      <c r="K157" s="165" t="s">
        <v>188</v>
      </c>
      <c r="L157" s="165"/>
    </row>
    <row r="158" spans="1:12" ht="25.5" customHeight="1">
      <c r="A158" s="51" t="s">
        <v>103</v>
      </c>
      <c r="B158" s="53"/>
      <c r="C158" s="53"/>
      <c r="D158" s="54"/>
      <c r="E158" s="112"/>
      <c r="F158" s="112"/>
      <c r="G158" s="113"/>
      <c r="H158" s="114"/>
      <c r="I158" s="114"/>
      <c r="J158" s="115"/>
      <c r="K158" s="98"/>
      <c r="L158" s="98"/>
    </row>
    <row r="159" spans="1:12" ht="12" customHeight="1">
      <c r="A159" s="31" t="s">
        <v>104</v>
      </c>
      <c r="B159" s="169" t="s">
        <v>119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1"/>
    </row>
    <row r="160" spans="1:12" ht="12" customHeight="1">
      <c r="A160" s="31" t="s">
        <v>105</v>
      </c>
      <c r="B160" s="32">
        <v>150</v>
      </c>
      <c r="C160" s="33">
        <v>145</v>
      </c>
      <c r="D160" s="45">
        <f aca="true" t="shared" si="20" ref="D160:D165">B160+C160</f>
        <v>295</v>
      </c>
      <c r="E160" s="32">
        <v>1084</v>
      </c>
      <c r="F160" s="33">
        <v>127</v>
      </c>
      <c r="G160" s="45">
        <f aca="true" t="shared" si="21" ref="G160:G165">E160+F160</f>
        <v>1211</v>
      </c>
      <c r="H160" s="35">
        <f aca="true" t="shared" si="22" ref="H160:J163">E160/B160</f>
        <v>7.226666666666667</v>
      </c>
      <c r="I160" s="39">
        <f t="shared" si="22"/>
        <v>0.8758620689655172</v>
      </c>
      <c r="J160" s="40">
        <f t="shared" si="22"/>
        <v>4.105084745762712</v>
      </c>
      <c r="K160" s="160"/>
      <c r="L160" s="160"/>
    </row>
    <row r="161" spans="1:12" ht="12" customHeight="1">
      <c r="A161" s="31" t="s">
        <v>106</v>
      </c>
      <c r="B161" s="32">
        <f>SUM(B162:B165)</f>
        <v>371</v>
      </c>
      <c r="C161" s="33">
        <f>SUM(C162:C165)</f>
        <v>175</v>
      </c>
      <c r="D161" s="45">
        <f t="shared" si="20"/>
        <v>546</v>
      </c>
      <c r="E161" s="32">
        <f>SUM(E162:E165)</f>
        <v>1580</v>
      </c>
      <c r="F161" s="33">
        <f>SUM(F162:F165)</f>
        <v>31</v>
      </c>
      <c r="G161" s="45">
        <f t="shared" si="21"/>
        <v>1611</v>
      </c>
      <c r="H161" s="35">
        <f t="shared" si="22"/>
        <v>4.258760107816712</v>
      </c>
      <c r="I161" s="39">
        <f t="shared" si="22"/>
        <v>0.17714285714285713</v>
      </c>
      <c r="J161" s="40">
        <f t="shared" si="22"/>
        <v>2.9505494505494507</v>
      </c>
      <c r="K161" s="160"/>
      <c r="L161" s="160"/>
    </row>
    <row r="162" spans="1:12" ht="12" customHeight="1">
      <c r="A162" s="13" t="s">
        <v>107</v>
      </c>
      <c r="B162" s="19">
        <v>120</v>
      </c>
      <c r="C162" s="20">
        <v>95</v>
      </c>
      <c r="D162" s="21">
        <f t="shared" si="20"/>
        <v>215</v>
      </c>
      <c r="E162" s="19">
        <v>400</v>
      </c>
      <c r="F162" s="20">
        <v>12</v>
      </c>
      <c r="G162" s="21">
        <f t="shared" si="21"/>
        <v>412</v>
      </c>
      <c r="H162" s="25">
        <f t="shared" si="22"/>
        <v>3.3333333333333335</v>
      </c>
      <c r="I162" s="26">
        <f t="shared" si="22"/>
        <v>0.12631578947368421</v>
      </c>
      <c r="J162" s="27">
        <f t="shared" si="22"/>
        <v>1.916279069767442</v>
      </c>
      <c r="K162" s="164"/>
      <c r="L162" s="164"/>
    </row>
    <row r="163" spans="1:12" ht="12" customHeight="1">
      <c r="A163" s="13" t="s">
        <v>108</v>
      </c>
      <c r="B163" s="19">
        <v>15</v>
      </c>
      <c r="C163" s="20">
        <v>15</v>
      </c>
      <c r="D163" s="21">
        <f t="shared" si="20"/>
        <v>30</v>
      </c>
      <c r="E163" s="19">
        <v>44</v>
      </c>
      <c r="F163" s="20">
        <v>5</v>
      </c>
      <c r="G163" s="21">
        <f t="shared" si="21"/>
        <v>49</v>
      </c>
      <c r="H163" s="25">
        <f t="shared" si="22"/>
        <v>2.933333333333333</v>
      </c>
      <c r="I163" s="26">
        <f t="shared" si="22"/>
        <v>0.3333333333333333</v>
      </c>
      <c r="J163" s="27">
        <f t="shared" si="22"/>
        <v>1.6333333333333333</v>
      </c>
      <c r="K163" s="164"/>
      <c r="L163" s="164"/>
    </row>
    <row r="164" spans="1:12" ht="12" customHeight="1">
      <c r="A164" s="13" t="s">
        <v>10</v>
      </c>
      <c r="B164" s="19">
        <v>111</v>
      </c>
      <c r="C164" s="20">
        <v>0</v>
      </c>
      <c r="D164" s="21">
        <f t="shared" si="20"/>
        <v>111</v>
      </c>
      <c r="E164" s="19">
        <v>837</v>
      </c>
      <c r="F164" s="20">
        <v>0</v>
      </c>
      <c r="G164" s="21">
        <f t="shared" si="21"/>
        <v>837</v>
      </c>
      <c r="H164" s="25">
        <f>E164/B164</f>
        <v>7.54054054054054</v>
      </c>
      <c r="I164" s="26" t="s">
        <v>114</v>
      </c>
      <c r="J164" s="27">
        <f>G164/D164</f>
        <v>7.54054054054054</v>
      </c>
      <c r="K164" s="164"/>
      <c r="L164" s="164"/>
    </row>
    <row r="165" spans="1:13" ht="12" customHeight="1">
      <c r="A165" s="18" t="s">
        <v>77</v>
      </c>
      <c r="B165" s="22">
        <v>125</v>
      </c>
      <c r="C165" s="23">
        <v>65</v>
      </c>
      <c r="D165" s="24">
        <f t="shared" si="20"/>
        <v>190</v>
      </c>
      <c r="E165" s="22">
        <v>299</v>
      </c>
      <c r="F165" s="23">
        <v>14</v>
      </c>
      <c r="G165" s="24">
        <f t="shared" si="21"/>
        <v>313</v>
      </c>
      <c r="H165" s="28">
        <f>E165/B165</f>
        <v>2.392</v>
      </c>
      <c r="I165" s="29">
        <f>F165/C165</f>
        <v>0.2153846153846154</v>
      </c>
      <c r="J165" s="30">
        <f>G165/D165</f>
        <v>1.6473684210526316</v>
      </c>
      <c r="K165" s="168"/>
      <c r="L165" s="168"/>
      <c r="M165" s="50"/>
    </row>
    <row r="166" spans="1:9" ht="6" customHeight="1">
      <c r="A166" s="4"/>
      <c r="B166" s="5"/>
      <c r="C166" s="5"/>
      <c r="D166" s="5"/>
      <c r="E166" s="5"/>
      <c r="F166" s="5"/>
      <c r="H166" s="5"/>
      <c r="I166" s="5"/>
    </row>
    <row r="167" spans="1:12" ht="18" customHeight="1">
      <c r="A167" s="4"/>
      <c r="B167" s="5"/>
      <c r="C167" s="5"/>
      <c r="D167" s="5"/>
      <c r="E167" s="5"/>
      <c r="F167" s="5"/>
      <c r="H167" s="5"/>
      <c r="I167" s="5"/>
      <c r="K167" s="126" t="s">
        <v>113</v>
      </c>
      <c r="L167" s="10"/>
    </row>
    <row r="168" spans="1:9" ht="21" customHeight="1">
      <c r="A168" s="4" t="s">
        <v>109</v>
      </c>
      <c r="B168" s="5"/>
      <c r="C168" s="5"/>
      <c r="D168" s="5"/>
      <c r="E168" s="5"/>
      <c r="F168" s="5"/>
      <c r="G168" s="2"/>
      <c r="H168" s="5"/>
      <c r="I168" s="5"/>
    </row>
    <row r="169" spans="2:9" ht="9" customHeight="1">
      <c r="B169" s="5"/>
      <c r="C169" s="5"/>
      <c r="D169" s="5"/>
      <c r="E169" s="5"/>
      <c r="F169" s="5"/>
      <c r="H169" s="5"/>
      <c r="I169" s="5"/>
    </row>
    <row r="170" spans="2:9" ht="4.5" customHeight="1">
      <c r="B170" s="5"/>
      <c r="C170" s="5"/>
      <c r="D170" s="5"/>
      <c r="E170" s="5"/>
      <c r="F170" s="5"/>
      <c r="H170" s="5"/>
      <c r="I170" s="5"/>
    </row>
    <row r="171" spans="1:10" ht="12.75" customHeight="1">
      <c r="A171" s="7"/>
      <c r="B171" s="166"/>
      <c r="C171" s="166"/>
      <c r="D171" s="166"/>
      <c r="E171" s="166"/>
      <c r="F171" s="166"/>
      <c r="G171" s="166"/>
      <c r="H171" s="166"/>
      <c r="I171" s="166"/>
      <c r="J171" s="166"/>
    </row>
    <row r="172" spans="1:10" ht="3" customHeight="1">
      <c r="A172" s="7"/>
      <c r="B172" s="166"/>
      <c r="C172" s="166"/>
      <c r="D172" s="166"/>
      <c r="E172" s="166"/>
      <c r="F172" s="166"/>
      <c r="G172" s="166"/>
      <c r="H172" s="166"/>
      <c r="I172" s="166"/>
      <c r="J172" s="166"/>
    </row>
    <row r="173" spans="1:10" ht="48.75" customHeight="1">
      <c r="A173" s="9" t="s">
        <v>151</v>
      </c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5.75" customHeight="1">
      <c r="A174" s="167"/>
      <c r="B174" s="167"/>
      <c r="C174" s="167"/>
      <c r="D174" s="167"/>
      <c r="E174" s="167"/>
      <c r="F174" s="167"/>
      <c r="G174" s="167"/>
      <c r="H174" s="167"/>
      <c r="I174" s="167"/>
      <c r="J174" s="167"/>
    </row>
    <row r="175" spans="1:10" ht="12.75" customHeight="1">
      <c r="A175" s="7"/>
      <c r="B175" s="166"/>
      <c r="C175" s="166"/>
      <c r="D175" s="166"/>
      <c r="E175" s="166"/>
      <c r="F175" s="166"/>
      <c r="G175" s="166"/>
      <c r="H175" s="166"/>
      <c r="I175" s="166"/>
      <c r="J175" s="166"/>
    </row>
    <row r="176" spans="1:10" ht="3" customHeight="1">
      <c r="A176" s="7"/>
      <c r="B176" s="166"/>
      <c r="C176" s="166"/>
      <c r="D176" s="166"/>
      <c r="E176" s="166"/>
      <c r="F176" s="166"/>
      <c r="G176" s="166"/>
      <c r="H176" s="166"/>
      <c r="I176" s="166"/>
      <c r="J176" s="166"/>
    </row>
    <row r="177" spans="1:10" ht="54" customHeight="1">
      <c r="A177" s="9" t="s">
        <v>110</v>
      </c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20.25" customHeight="1">
      <c r="A178" s="167"/>
      <c r="B178" s="167"/>
      <c r="C178" s="167"/>
      <c r="D178" s="167"/>
      <c r="E178" s="167"/>
      <c r="F178" s="167"/>
      <c r="G178" s="167"/>
      <c r="H178" s="167"/>
      <c r="I178" s="167"/>
      <c r="J178" s="167"/>
    </row>
    <row r="179" spans="1:10" ht="12.75" customHeight="1">
      <c r="A179" s="7"/>
      <c r="B179" s="166"/>
      <c r="C179" s="166"/>
      <c r="D179" s="166"/>
      <c r="E179" s="166"/>
      <c r="F179" s="166"/>
      <c r="G179" s="166"/>
      <c r="H179" s="166"/>
      <c r="I179" s="166"/>
      <c r="J179" s="166"/>
    </row>
    <row r="180" spans="1:10" ht="3" customHeight="1">
      <c r="A180" s="7"/>
      <c r="B180" s="166"/>
      <c r="C180" s="166"/>
      <c r="D180" s="166"/>
      <c r="E180" s="166"/>
      <c r="F180" s="166"/>
      <c r="G180" s="166"/>
      <c r="H180" s="166"/>
      <c r="I180" s="166"/>
      <c r="J180" s="166"/>
    </row>
    <row r="181" spans="1:10" ht="43.5" customHeight="1">
      <c r="A181" s="9" t="s">
        <v>148</v>
      </c>
      <c r="B181" s="8"/>
      <c r="C181" s="8"/>
      <c r="D181" s="8"/>
      <c r="E181" s="8"/>
      <c r="F181" s="8"/>
      <c r="G181" s="8"/>
      <c r="H181" s="8"/>
      <c r="I181" s="8"/>
      <c r="J181" s="8"/>
    </row>
    <row r="183" ht="12.75">
      <c r="A183" s="86" t="s">
        <v>130</v>
      </c>
    </row>
    <row r="184" ht="12.75">
      <c r="A184" s="99" t="s">
        <v>147</v>
      </c>
    </row>
    <row r="185" ht="12.75">
      <c r="A185" s="99" t="s">
        <v>193</v>
      </c>
    </row>
    <row r="186" ht="12.75">
      <c r="A186" s="99" t="s">
        <v>131</v>
      </c>
    </row>
    <row r="187" ht="12.75">
      <c r="A187" s="99" t="s">
        <v>183</v>
      </c>
    </row>
    <row r="188" ht="12.75">
      <c r="A188" s="99" t="s">
        <v>133</v>
      </c>
    </row>
    <row r="189" ht="12.75">
      <c r="A189" s="99" t="s">
        <v>132</v>
      </c>
    </row>
    <row r="190" ht="12.75">
      <c r="A190" s="99" t="s">
        <v>191</v>
      </c>
    </row>
  </sheetData>
  <sheetProtection selectLockedCells="1" selectUnlockedCells="1"/>
  <mergeCells count="171">
    <mergeCell ref="K153:L153"/>
    <mergeCell ref="K154:L154"/>
    <mergeCell ref="B159:L159"/>
    <mergeCell ref="B171:J172"/>
    <mergeCell ref="A174:J174"/>
    <mergeCell ref="K151:L151"/>
    <mergeCell ref="K156:L156"/>
    <mergeCell ref="K152:L152"/>
    <mergeCell ref="K163:L163"/>
    <mergeCell ref="B179:J180"/>
    <mergeCell ref="K160:L160"/>
    <mergeCell ref="K161:L161"/>
    <mergeCell ref="K162:L162"/>
    <mergeCell ref="K146:L146"/>
    <mergeCell ref="K144:L144"/>
    <mergeCell ref="B175:J176"/>
    <mergeCell ref="A178:J178"/>
    <mergeCell ref="K165:L165"/>
    <mergeCell ref="K150:L150"/>
    <mergeCell ref="K164:L164"/>
    <mergeCell ref="K157:L157"/>
    <mergeCell ref="K136:L136"/>
    <mergeCell ref="K145:L145"/>
    <mergeCell ref="K139:L139"/>
    <mergeCell ref="K140:L140"/>
    <mergeCell ref="K141:L141"/>
    <mergeCell ref="K142:L142"/>
    <mergeCell ref="K143:L143"/>
    <mergeCell ref="K149:L149"/>
    <mergeCell ref="K129:L129"/>
    <mergeCell ref="K130:L130"/>
    <mergeCell ref="K147:L147"/>
    <mergeCell ref="K148:L148"/>
    <mergeCell ref="K131:L131"/>
    <mergeCell ref="K132:L132"/>
    <mergeCell ref="K133:L133"/>
    <mergeCell ref="K134:L134"/>
    <mergeCell ref="K135:L135"/>
    <mergeCell ref="K138:L138"/>
    <mergeCell ref="K123:L123"/>
    <mergeCell ref="K124:L124"/>
    <mergeCell ref="K125:L125"/>
    <mergeCell ref="K126:L126"/>
    <mergeCell ref="K127:L127"/>
    <mergeCell ref="K128:L128"/>
    <mergeCell ref="K112:L112"/>
    <mergeCell ref="K113:L113"/>
    <mergeCell ref="K119:L119"/>
    <mergeCell ref="K120:L120"/>
    <mergeCell ref="K121:L121"/>
    <mergeCell ref="K122:L122"/>
    <mergeCell ref="K118:L118"/>
    <mergeCell ref="K107:L107"/>
    <mergeCell ref="K114:L114"/>
    <mergeCell ref="K103:L103"/>
    <mergeCell ref="K115:L115"/>
    <mergeCell ref="K116:L116"/>
    <mergeCell ref="K117:L117"/>
    <mergeCell ref="K108:L108"/>
    <mergeCell ref="K109:L109"/>
    <mergeCell ref="K110:L110"/>
    <mergeCell ref="K111:L111"/>
    <mergeCell ref="K100:L100"/>
    <mergeCell ref="K101:L101"/>
    <mergeCell ref="K102:L102"/>
    <mergeCell ref="K104:L104"/>
    <mergeCell ref="K105:L105"/>
    <mergeCell ref="K106:L106"/>
    <mergeCell ref="K87:L87"/>
    <mergeCell ref="K88:L88"/>
    <mergeCell ref="K96:L96"/>
    <mergeCell ref="K97:L97"/>
    <mergeCell ref="K98:L98"/>
    <mergeCell ref="K99:L99"/>
    <mergeCell ref="K90:L90"/>
    <mergeCell ref="K92:L92"/>
    <mergeCell ref="K93:L93"/>
    <mergeCell ref="K94:L94"/>
    <mergeCell ref="K91:L91"/>
    <mergeCell ref="K95:L95"/>
    <mergeCell ref="K89:L89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69:L69"/>
    <mergeCell ref="K73:L73"/>
    <mergeCell ref="K74:L74"/>
    <mergeCell ref="K75:L75"/>
    <mergeCell ref="K76:L76"/>
    <mergeCell ref="K77:L77"/>
    <mergeCell ref="K70:L70"/>
    <mergeCell ref="K71:L71"/>
    <mergeCell ref="K62:L62"/>
    <mergeCell ref="K63:L63"/>
    <mergeCell ref="K72:L72"/>
    <mergeCell ref="K64:L64"/>
    <mergeCell ref="K66:L66"/>
    <mergeCell ref="K67:L67"/>
    <mergeCell ref="K68:L68"/>
    <mergeCell ref="K50:L50"/>
    <mergeCell ref="K51:L51"/>
    <mergeCell ref="K47:L47"/>
    <mergeCell ref="K65:L65"/>
    <mergeCell ref="K53:L53"/>
    <mergeCell ref="K54:L54"/>
    <mergeCell ref="K55:L55"/>
    <mergeCell ref="K58:L58"/>
    <mergeCell ref="K59:L59"/>
    <mergeCell ref="K60:L60"/>
    <mergeCell ref="K41:L41"/>
    <mergeCell ref="K56:L56"/>
    <mergeCell ref="K57:L57"/>
    <mergeCell ref="K42:L42"/>
    <mergeCell ref="K43:L43"/>
    <mergeCell ref="K44:L44"/>
    <mergeCell ref="K45:L45"/>
    <mergeCell ref="K46:L46"/>
    <mergeCell ref="K48:L48"/>
    <mergeCell ref="K49:L49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K17:L17"/>
    <mergeCell ref="K18:L18"/>
    <mergeCell ref="K19:L19"/>
    <mergeCell ref="K20:L20"/>
    <mergeCell ref="K21:L21"/>
    <mergeCell ref="K22:L22"/>
    <mergeCell ref="K11:L11"/>
    <mergeCell ref="K12:L12"/>
    <mergeCell ref="K13:L13"/>
    <mergeCell ref="K14:L14"/>
    <mergeCell ref="K15:L15"/>
    <mergeCell ref="K16:L16"/>
    <mergeCell ref="J3:J4"/>
    <mergeCell ref="K6:L6"/>
    <mergeCell ref="K7:L7"/>
    <mergeCell ref="K8:L8"/>
    <mergeCell ref="K9:L9"/>
    <mergeCell ref="K10:L10"/>
    <mergeCell ref="A2:A4"/>
    <mergeCell ref="B2:D2"/>
    <mergeCell ref="E2:G2"/>
    <mergeCell ref="H2:J2"/>
    <mergeCell ref="K2:L4"/>
    <mergeCell ref="B3:C3"/>
    <mergeCell ref="D3:D4"/>
    <mergeCell ref="E3:F3"/>
    <mergeCell ref="G3:G4"/>
    <mergeCell ref="H3:I3"/>
  </mergeCells>
  <printOptions horizontalCentered="1"/>
  <pageMargins left="0.1968503937007874" right="0.1968503937007874" top="0.5905511811023623" bottom="0.5905511811023623" header="0.3937007874015748" footer="0.3937007874015748"/>
  <pageSetup fitToHeight="5" horizontalDpi="600" verticalDpi="600" orientation="landscape" paperSize="9" r:id="rId2"/>
  <headerFooter alignWithMargins="0">
    <oddFooter>&amp;L&amp;"Times New Roman,Kurzíva"CVTI SR&amp;R&amp;"Times New Roman,Kurzíva"&amp;P</oddFooter>
  </headerFooter>
  <rowBreaks count="5" manualBreakCount="5">
    <brk id="36" max="11" man="1"/>
    <brk id="74" max="11" man="1"/>
    <brk id="111" max="11" man="1"/>
    <brk id="146" max="11" man="1"/>
    <brk id="177" max="11" man="1"/>
  </rowBreaks>
  <ignoredErrors>
    <ignoredError sqref="D128 D122:G122 D66 D75 D37:D44 D29 D20 D82:D95 D161 D147 D139:D141 G139 D112 D101 D123 G123 D6 D133:G133 D116" formula="1"/>
    <ignoredError sqref="B51:C51 B44:C44 E44:F44 B147:C147" formulaRange="1"/>
    <ignoredError sqref="D51:F51" formula="1" formulaRange="1"/>
    <ignoredError sqref="H138:J140 H142:J146 H113:J113 H150:J150 H148:J148 H153:J15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Prijímacie konanie na vysoké školy SR do prvých ročníkov 1. alebo spojeného 1. a 2. stupňa civilného vysokoškolského štúdia na akademický rok 2016/2017 - stav k 31. 5. 2016</dc:title>
  <dc:subject>priebežné počty prijatých prihlášok na 1., 1. a 2. stupeň vysokoškol. štúdia</dc:subject>
  <dc:creator>Š. Antalíková, CVTI SR</dc:creator>
  <cp:keywords>prihlášky, termíny, vysoká škola, vysoké školy, VŠ, dodatočné termíny, podanie prihlášky, náhradný termín, prijímacie konanie, prijímačky</cp:keywords>
  <dc:description/>
  <cp:lastModifiedBy>Stefania Antalikova</cp:lastModifiedBy>
  <cp:lastPrinted>2016-06-10T07:28:31Z</cp:lastPrinted>
  <dcterms:created xsi:type="dcterms:W3CDTF">2008-05-21T08:09:17Z</dcterms:created>
  <dcterms:modified xsi:type="dcterms:W3CDTF">2016-06-10T07:28:46Z</dcterms:modified>
  <cp:category/>
  <cp:version/>
  <cp:contentType/>
  <cp:contentStatus/>
</cp:coreProperties>
</file>