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05" windowWidth="15705" windowHeight="12795" activeTab="0"/>
  </bookViews>
  <sheets>
    <sheet name="PK_máj" sheetId="1" r:id="rId1"/>
  </sheets>
  <definedNames>
    <definedName name="_xlnm.Print_Titles" localSheetId="0">'PK_máj'!$2:$4</definedName>
    <definedName name="_xlnm.Print_Area" localSheetId="0">'PK_máj'!$A$1:$L$186</definedName>
  </definedNames>
  <calcPr fullCalcOnLoad="1"/>
</workbook>
</file>

<file path=xl/sharedStrings.xml><?xml version="1.0" encoding="utf-8"?>
<sst xmlns="http://schemas.openxmlformats.org/spreadsheetml/2006/main" count="323" uniqueCount="193">
  <si>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</si>
  <si>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</si>
  <si>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</si>
  <si>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</si>
  <si>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</si>
  <si>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</si>
  <si>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</si>
  <si>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</si>
  <si>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</si>
  <si>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</si>
  <si>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</si>
  <si>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</si>
  <si>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</si>
  <si>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</si>
  <si>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</si>
  <si>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</si>
  <si>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</si>
  <si>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</si>
  <si>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</si>
  <si>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</si>
  <si>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</si>
  <si>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</si>
  <si>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</si>
  <si>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</si>
  <si>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</si>
  <si>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</si>
  <si>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</si>
  <si>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</si>
  <si>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Materiálovotechnologická fakulta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</si>
  <si>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</si>
  <si>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</si>
  <si>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</si>
  <si>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</si>
  <si>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</si>
  <si>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</si>
  <si>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Podnikovohospodárska fakulta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</si>
  <si>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</si>
  <si>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</si>
  <si>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</si>
  <si>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</si>
  <si>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</si>
  <si>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</si>
  <si>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</si>
  <si>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</si>
  <si>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</si>
  <si>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</si>
  <si>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</si>
  <si>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</si>
  <si>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</si>
  <si>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</si>
  <si>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</si>
  <si>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</si>
  <si>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</si>
  <si>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</si>
  <si>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</si>
  <si>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</si>
  <si>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</si>
  <si>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</si>
  <si>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</si>
  <si>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výrobných technológií</t>
  </si>
  <si>
    <t>Fakulta umení</t>
  </si>
  <si>
    <t>Žilinská univerzita v Žiline</t>
  </si>
  <si>
    <t>Fakulta špeciálneho inžinierstva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</si>
  <si>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</si>
  <si>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</si>
  <si>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</si>
  <si>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</si>
  <si>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</si>
  <si>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</si>
  <si>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</si>
  <si>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</si>
  <si>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Teologická fakulta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</si>
  <si>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</si>
  <si>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</si>
  <si>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</si>
  <si>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</si>
  <si>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</si>
  <si>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</si>
  <si>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</si>
  <si>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</si>
  <si>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</si>
  <si>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</si>
  <si>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</si>
  <si>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</si>
  <si>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</si>
  <si>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</si>
  <si>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</si>
  <si>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</si>
  <si>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</si>
  <si>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</si>
  <si>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priemyselných technológií</t>
  </si>
  <si>
    <t>Fakulta mechatroniky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</si>
  <si>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</si>
  <si>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</si>
  <si>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</si>
  <si>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</si>
  <si>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</si>
  <si>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</si>
  <si>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</si>
  <si>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</si>
  <si>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</si>
  <si>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</si>
  <si>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</si>
  <si>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</si>
  <si>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</si>
  <si>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</si>
  <si>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</si>
  <si>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</si>
  <si>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</si>
  <si>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</si>
  <si>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</si>
  <si>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</si>
  <si>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</si>
  <si>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</si>
  <si>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</si>
  <si>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</si>
  <si>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</si>
  <si>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Ústav medzinárodných programov</t>
  </si>
  <si>
    <t>Zdroj: vysoké školy</t>
  </si>
  <si>
    <t>x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</si>
  <si>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</si>
  <si>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</si>
  <si>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</si>
  <si>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</si>
  <si>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</si>
  <si>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</si>
  <si>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</si>
  <si>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Hudobná a umelecká akadémia Jána Albrechta v Banskej Štiavnici</t>
  </si>
  <si>
    <t>VŠ medzinárodného podnikania ISM Slovakia v Prešove</t>
  </si>
  <si>
    <t>Bratislavská medzinárodná škola liberálnych štúdií</t>
  </si>
  <si>
    <t>Vysoká škola v Sládkovičove</t>
  </si>
  <si>
    <t>Prijímacie konanie na slovenské vysoké školy do prvých ročníkov 2. stupňa civilného vysokoškolského štúdia na akademický rok 2012/2013 - stav k 31. 5. 2012</t>
  </si>
  <si>
    <t>POČET  PRIHLÁŠOK K  31. 5. 2012</t>
  </si>
  <si>
    <t>príjem prihlášok nebol na všetky študijné programy fakulty, resp. vysokej školy, k 31. 5. 2012 ukončený, možnosť podať si prihlášku trvala do uvedeného termínu</t>
  </si>
  <si>
    <t>C</t>
  </si>
  <si>
    <t>17.6.2012</t>
  </si>
  <si>
    <t>Fakulta aplikovaných jazykov</t>
  </si>
  <si>
    <t>8.6.2012</t>
  </si>
  <si>
    <t>Fakulta psychológie</t>
  </si>
  <si>
    <t>15.6.2012</t>
  </si>
  <si>
    <t>15.8.2012</t>
  </si>
  <si>
    <t>31.7.2012</t>
  </si>
  <si>
    <t>Fakulta sociálnych vied</t>
  </si>
  <si>
    <t>17.8.2012</t>
  </si>
  <si>
    <t>13.6.2012  V</t>
  </si>
  <si>
    <t>15.7.2012</t>
  </si>
  <si>
    <t>Fakulta reformovanej teológie</t>
  </si>
  <si>
    <t>30.6.2012</t>
  </si>
  <si>
    <t>Použité skratky:</t>
  </si>
  <si>
    <t>E - na externú formu štúdia</t>
  </si>
  <si>
    <t>VŠ - vysoká škola</t>
  </si>
  <si>
    <t>X - termín k dátumu aktualizácie zatiaľ nezistený</t>
  </si>
  <si>
    <t>Z - pre zahraničných uchádzačov</t>
  </si>
  <si>
    <t>13.7.2012</t>
  </si>
  <si>
    <t>6.7.2012</t>
  </si>
  <si>
    <t>29.6.2012</t>
  </si>
  <si>
    <t>8.,15.,18.6.2012 V</t>
  </si>
  <si>
    <t>31.8.2012</t>
  </si>
  <si>
    <t>20.8.2012</t>
  </si>
  <si>
    <t>nemá k 31.5.2012 pre akademický rok 2012/2013 akreditované žiadne študijné programy</t>
  </si>
  <si>
    <t>16.8.2012</t>
  </si>
  <si>
    <t>20.7.2012</t>
  </si>
  <si>
    <t>15.6.2012  E</t>
  </si>
  <si>
    <t>APZ - pre absolventov bakalárskeho štúdia na Akadémii policajného zboru</t>
  </si>
  <si>
    <t>U - ak úspešné ukončenie bakalárskeho štúdia prebehlo až po 1. termíne</t>
  </si>
  <si>
    <t>C - prijímacie konanie prebieha aj na necivilné vysokoškolské štúdium</t>
  </si>
  <si>
    <t>ČR - pre sídla fakulty v Českej republike</t>
  </si>
  <si>
    <t>V - na vybraté študijné programy podľa ponuky vysokej školy/fakulty</t>
  </si>
  <si>
    <t>30.6., 31.8. ČR, 7.9.2012 U</t>
  </si>
  <si>
    <t>N - v prípade nenaplneného počtu prijatých uchádzačov</t>
  </si>
  <si>
    <t>6.8.2012</t>
  </si>
  <si>
    <t>1.7.2012</t>
  </si>
  <si>
    <t>22.6.2012</t>
  </si>
  <si>
    <t>10.7.2012</t>
  </si>
  <si>
    <t>31.8.2012  U</t>
  </si>
  <si>
    <t>23.7.2012</t>
  </si>
  <si>
    <t>30.6.2012  E</t>
  </si>
  <si>
    <t>15.7.2012 APZ</t>
  </si>
  <si>
    <t>Akadémia médií v Bratislave</t>
  </si>
  <si>
    <t>VŠ zdravotníctva a sociálnej práce sv. Alžbety v Bratislave</t>
  </si>
  <si>
    <t>VŠ ekonómie a manažmentu verejnej správy v Bratislave</t>
  </si>
  <si>
    <t>Akadémia ozbrojených síl gen.M.R.Štefánika v Liptovskom Mikuláši</t>
  </si>
  <si>
    <t>24.8.2012</t>
  </si>
  <si>
    <t>25.7.2012</t>
  </si>
  <si>
    <t>30.6.2012   20.8.2012</t>
  </si>
  <si>
    <t>30.6.2012   X.9.2012 E</t>
  </si>
  <si>
    <t>25.8.2012</t>
  </si>
  <si>
    <t>30.6.2012   28.8.2012   31.8.2012 V</t>
  </si>
  <si>
    <t>30.8.2012 V</t>
  </si>
  <si>
    <t>25.8.2012 V</t>
  </si>
  <si>
    <t>31.8.2012 V</t>
  </si>
  <si>
    <t>15.6.2012 V</t>
  </si>
  <si>
    <t>26.8.2012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</si>
</sst>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b/>
      <i/>
      <sz val="12"/>
      <color indexed="12"/>
      <name val="Times New Roman CE"/>
      <family val="1"/>
    </font>
    <font>
      <sz val="8"/>
      <color indexed="12"/>
      <name val="Times New Roman CE"/>
      <family val="1"/>
    </font>
    <font>
      <b/>
      <i/>
      <u val="single"/>
      <sz val="8"/>
      <name val="Arial CE"/>
      <family val="0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top"/>
    </xf>
    <xf numFmtId="49" fontId="7" fillId="33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indent="1"/>
    </xf>
    <xf numFmtId="0" fontId="5" fillId="34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 quotePrefix="1">
      <alignment horizontal="left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 quotePrefix="1">
      <alignment horizontal="left" indent="1"/>
    </xf>
    <xf numFmtId="3" fontId="5" fillId="35" borderId="1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>
      <alignment horizontal="right" indent="1"/>
    </xf>
    <xf numFmtId="3" fontId="5" fillId="36" borderId="18" xfId="0" applyNumberFormat="1" applyFont="1" applyFill="1" applyBorder="1" applyAlignment="1">
      <alignment horizontal="right" indent="1"/>
    </xf>
    <xf numFmtId="3" fontId="5" fillId="36" borderId="17" xfId="0" applyNumberFormat="1" applyFont="1" applyFill="1" applyBorder="1" applyAlignment="1">
      <alignment horizontal="right" indent="1"/>
    </xf>
    <xf numFmtId="172" fontId="5" fillId="36" borderId="18" xfId="0" applyNumberFormat="1" applyFont="1" applyFill="1" applyBorder="1" applyAlignment="1">
      <alignment horizontal="center"/>
    </xf>
    <xf numFmtId="172" fontId="5" fillId="36" borderId="17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indent="1"/>
    </xf>
    <xf numFmtId="3" fontId="7" fillId="0" borderId="20" xfId="0" applyNumberFormat="1" applyFont="1" applyBorder="1" applyAlignment="1">
      <alignment horizontal="right" indent="1"/>
    </xf>
    <xf numFmtId="3" fontId="7" fillId="0" borderId="21" xfId="0" applyNumberFormat="1" applyFont="1" applyBorder="1" applyAlignment="1">
      <alignment horizontal="right" indent="1"/>
    </xf>
    <xf numFmtId="3" fontId="7" fillId="0" borderId="22" xfId="0" applyNumberFormat="1" applyFont="1" applyBorder="1" applyAlignment="1">
      <alignment horizontal="right" indent="1"/>
    </xf>
    <xf numFmtId="172" fontId="7" fillId="0" borderId="22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left" indent="1"/>
    </xf>
    <xf numFmtId="3" fontId="7" fillId="37" borderId="22" xfId="0" applyNumberFormat="1" applyFont="1" applyFill="1" applyBorder="1" applyAlignment="1">
      <alignment horizontal="right" indent="1"/>
    </xf>
    <xf numFmtId="3" fontId="7" fillId="37" borderId="21" xfId="0" applyNumberFormat="1" applyFont="1" applyFill="1" applyBorder="1" applyAlignment="1">
      <alignment horizontal="right" indent="1"/>
    </xf>
    <xf numFmtId="172" fontId="7" fillId="37" borderId="22" xfId="0" applyNumberFormat="1" applyFont="1" applyFill="1" applyBorder="1" applyAlignment="1">
      <alignment horizontal="center"/>
    </xf>
    <xf numFmtId="172" fontId="7" fillId="37" borderId="21" xfId="0" applyNumberFormat="1" applyFont="1" applyFill="1" applyBorder="1" applyAlignment="1">
      <alignment horizontal="center"/>
    </xf>
    <xf numFmtId="49" fontId="7" fillId="37" borderId="21" xfId="0" applyNumberFormat="1" applyFont="1" applyFill="1" applyBorder="1" applyAlignment="1">
      <alignment horizontal="center"/>
    </xf>
    <xf numFmtId="0" fontId="7" fillId="0" borderId="19" xfId="0" applyFont="1" applyFill="1" applyBorder="1" applyAlignment="1" quotePrefix="1">
      <alignment horizontal="left" indent="1"/>
    </xf>
    <xf numFmtId="0" fontId="7" fillId="0" borderId="19" xfId="0" applyFont="1" applyBorder="1" applyAlignment="1" quotePrefix="1">
      <alignment horizontal="left" indent="1"/>
    </xf>
    <xf numFmtId="0" fontId="7" fillId="0" borderId="23" xfId="0" applyFont="1" applyFill="1" applyBorder="1" applyAlignment="1" quotePrefix="1">
      <alignment horizontal="left" indent="1"/>
    </xf>
    <xf numFmtId="3" fontId="7" fillId="0" borderId="24" xfId="0" applyNumberFormat="1" applyFont="1" applyBorder="1" applyAlignment="1">
      <alignment horizontal="right" indent="1"/>
    </xf>
    <xf numFmtId="3" fontId="7" fillId="0" borderId="25" xfId="0" applyNumberFormat="1" applyFont="1" applyBorder="1" applyAlignment="1">
      <alignment horizontal="right" indent="1"/>
    </xf>
    <xf numFmtId="3" fontId="7" fillId="0" borderId="26" xfId="0" applyNumberFormat="1" applyFont="1" applyBorder="1" applyAlignment="1">
      <alignment horizontal="right" indent="1"/>
    </xf>
    <xf numFmtId="172" fontId="7" fillId="0" borderId="25" xfId="0" applyNumberFormat="1" applyFont="1" applyBorder="1" applyAlignment="1">
      <alignment horizontal="center"/>
    </xf>
    <xf numFmtId="3" fontId="5" fillId="35" borderId="18" xfId="0" applyNumberFormat="1" applyFont="1" applyFill="1" applyBorder="1" applyAlignment="1">
      <alignment horizontal="right" indent="1"/>
    </xf>
    <xf numFmtId="172" fontId="5" fillId="35" borderId="18" xfId="0" applyNumberFormat="1" applyFont="1" applyFill="1" applyBorder="1" applyAlignment="1">
      <alignment horizontal="center"/>
    </xf>
    <xf numFmtId="172" fontId="5" fillId="35" borderId="17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172" fontId="7" fillId="0" borderId="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3" fontId="5" fillId="35" borderId="27" xfId="0" applyNumberFormat="1" applyFont="1" applyFill="1" applyBorder="1" applyAlignment="1">
      <alignment horizontal="right" indent="1"/>
    </xf>
    <xf numFmtId="3" fontId="5" fillId="36" borderId="27" xfId="0" applyNumberFormat="1" applyFont="1" applyFill="1" applyBorder="1" applyAlignment="1">
      <alignment horizontal="right" indent="1"/>
    </xf>
    <xf numFmtId="3" fontId="7" fillId="37" borderId="28" xfId="0" applyNumberFormat="1" applyFont="1" applyFill="1" applyBorder="1" applyAlignment="1">
      <alignment horizontal="right" indent="1"/>
    </xf>
    <xf numFmtId="3" fontId="4" fillId="0" borderId="29" xfId="0" applyNumberFormat="1" applyFont="1" applyFill="1" applyBorder="1" applyAlignment="1">
      <alignment horizontal="right" indent="1"/>
    </xf>
    <xf numFmtId="172" fontId="5" fillId="36" borderId="27" xfId="0" applyNumberFormat="1" applyFont="1" applyFill="1" applyBorder="1" applyAlignment="1">
      <alignment horizontal="center"/>
    </xf>
    <xf numFmtId="172" fontId="7" fillId="0" borderId="28" xfId="0" applyNumberFormat="1" applyFont="1" applyBorder="1" applyAlignment="1">
      <alignment horizontal="center"/>
    </xf>
    <xf numFmtId="172" fontId="7" fillId="37" borderId="28" xfId="0" applyNumberFormat="1" applyFont="1" applyFill="1" applyBorder="1" applyAlignment="1">
      <alignment horizontal="center"/>
    </xf>
    <xf numFmtId="172" fontId="5" fillId="35" borderId="27" xfId="0" applyNumberFormat="1" applyFont="1" applyFill="1" applyBorder="1" applyAlignment="1">
      <alignment horizontal="center"/>
    </xf>
    <xf numFmtId="172" fontId="7" fillId="0" borderId="30" xfId="0" applyNumberFormat="1" applyFont="1" applyBorder="1" applyAlignment="1">
      <alignment horizontal="center"/>
    </xf>
    <xf numFmtId="3" fontId="7" fillId="0" borderId="28" xfId="0" applyNumberFormat="1" applyFont="1" applyFill="1" applyBorder="1" applyAlignment="1">
      <alignment horizontal="right" indent="1"/>
    </xf>
    <xf numFmtId="3" fontId="7" fillId="0" borderId="3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22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172" fontId="7" fillId="0" borderId="22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28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right" indent="1"/>
    </xf>
    <xf numFmtId="3" fontId="7" fillId="0" borderId="25" xfId="0" applyNumberFormat="1" applyFont="1" applyFill="1" applyBorder="1" applyAlignment="1">
      <alignment horizontal="right" indent="1"/>
    </xf>
    <xf numFmtId="0" fontId="7" fillId="0" borderId="23" xfId="0" applyFont="1" applyFill="1" applyBorder="1" applyAlignment="1">
      <alignment horizontal="left" indent="1"/>
    </xf>
    <xf numFmtId="172" fontId="7" fillId="0" borderId="24" xfId="0" applyNumberFormat="1" applyFont="1" applyBorder="1" applyAlignment="1">
      <alignment horizontal="center"/>
    </xf>
    <xf numFmtId="0" fontId="5" fillId="35" borderId="15" xfId="0" applyFont="1" applyFill="1" applyBorder="1" applyAlignment="1">
      <alignment horizontal="left" indent="1"/>
    </xf>
    <xf numFmtId="3" fontId="7" fillId="0" borderId="31" xfId="0" applyNumberFormat="1" applyFont="1" applyBorder="1" applyAlignment="1">
      <alignment horizontal="right" indent="1"/>
    </xf>
    <xf numFmtId="3" fontId="7" fillId="0" borderId="32" xfId="0" applyNumberFormat="1" applyFont="1" applyBorder="1" applyAlignment="1">
      <alignment horizontal="right" indent="1"/>
    </xf>
    <xf numFmtId="3" fontId="7" fillId="0" borderId="33" xfId="0" applyNumberFormat="1" applyFont="1" applyFill="1" applyBorder="1" applyAlignment="1">
      <alignment horizontal="right" indent="1"/>
    </xf>
    <xf numFmtId="3" fontId="7" fillId="37" borderId="34" xfId="0" applyNumberFormat="1" applyFont="1" applyFill="1" applyBorder="1" applyAlignment="1">
      <alignment horizontal="right" indent="1"/>
    </xf>
    <xf numFmtId="3" fontId="7" fillId="37" borderId="32" xfId="0" applyNumberFormat="1" applyFont="1" applyFill="1" applyBorder="1" applyAlignment="1">
      <alignment horizontal="right" indent="1"/>
    </xf>
    <xf numFmtId="3" fontId="7" fillId="37" borderId="33" xfId="0" applyNumberFormat="1" applyFont="1" applyFill="1" applyBorder="1" applyAlignment="1">
      <alignment horizontal="right" indent="1"/>
    </xf>
    <xf numFmtId="172" fontId="7" fillId="37" borderId="34" xfId="0" applyNumberFormat="1" applyFont="1" applyFill="1" applyBorder="1" applyAlignment="1">
      <alignment horizontal="center"/>
    </xf>
    <xf numFmtId="172" fontId="7" fillId="37" borderId="32" xfId="0" applyNumberFormat="1" applyFont="1" applyFill="1" applyBorder="1" applyAlignment="1">
      <alignment horizontal="center"/>
    </xf>
    <xf numFmtId="172" fontId="7" fillId="37" borderId="33" xfId="0" applyNumberFormat="1" applyFont="1" applyFill="1" applyBorder="1" applyAlignment="1">
      <alignment horizontal="center"/>
    </xf>
    <xf numFmtId="3" fontId="7" fillId="0" borderId="35" xfId="0" applyNumberFormat="1" applyFont="1" applyBorder="1" applyAlignment="1">
      <alignment horizontal="right" indent="1"/>
    </xf>
    <xf numFmtId="3" fontId="7" fillId="0" borderId="36" xfId="0" applyNumberFormat="1" applyFont="1" applyBorder="1" applyAlignment="1">
      <alignment horizontal="right" indent="1"/>
    </xf>
    <xf numFmtId="3" fontId="7" fillId="0" borderId="37" xfId="0" applyNumberFormat="1" applyFont="1" applyFill="1" applyBorder="1" applyAlignment="1">
      <alignment horizontal="right" indent="1"/>
    </xf>
    <xf numFmtId="3" fontId="7" fillId="0" borderId="38" xfId="0" applyNumberFormat="1" applyFont="1" applyFill="1" applyBorder="1" applyAlignment="1">
      <alignment horizontal="right" indent="1"/>
    </xf>
    <xf numFmtId="3" fontId="7" fillId="0" borderId="36" xfId="0" applyNumberFormat="1" applyFont="1" applyFill="1" applyBorder="1" applyAlignment="1">
      <alignment horizontal="right" indent="1"/>
    </xf>
    <xf numFmtId="172" fontId="7" fillId="0" borderId="38" xfId="0" applyNumberFormat="1" applyFont="1" applyFill="1" applyBorder="1" applyAlignment="1">
      <alignment horizontal="center"/>
    </xf>
    <xf numFmtId="172" fontId="7" fillId="0" borderId="36" xfId="0" applyNumberFormat="1" applyFont="1" applyFill="1" applyBorder="1" applyAlignment="1">
      <alignment horizontal="center"/>
    </xf>
    <xf numFmtId="172" fontId="7" fillId="0" borderId="37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 indent="1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49" fontId="7" fillId="37" borderId="2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72" fontId="7" fillId="37" borderId="39" xfId="0" applyNumberFormat="1" applyFont="1" applyFill="1" applyBorder="1" applyAlignment="1">
      <alignment horizontal="center"/>
    </xf>
    <xf numFmtId="172" fontId="7" fillId="37" borderId="10" xfId="0" applyNumberFormat="1" applyFont="1" applyFill="1" applyBorder="1" applyAlignment="1">
      <alignment horizontal="center"/>
    </xf>
    <xf numFmtId="172" fontId="7" fillId="37" borderId="40" xfId="0" applyNumberFormat="1" applyFont="1" applyFill="1" applyBorder="1" applyAlignment="1">
      <alignment horizontal="center"/>
    </xf>
    <xf numFmtId="172" fontId="5" fillId="36" borderId="16" xfId="0" applyNumberFormat="1" applyFont="1" applyFill="1" applyBorder="1" applyAlignment="1">
      <alignment horizontal="center"/>
    </xf>
    <xf numFmtId="172" fontId="5" fillId="36" borderId="41" xfId="0" applyNumberFormat="1" applyFont="1" applyFill="1" applyBorder="1" applyAlignment="1">
      <alignment horizontal="center"/>
    </xf>
    <xf numFmtId="172" fontId="7" fillId="37" borderId="20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172" fontId="7" fillId="0" borderId="42" xfId="0" applyNumberFormat="1" applyFont="1" applyFill="1" applyBorder="1" applyAlignment="1">
      <alignment horizontal="center"/>
    </xf>
    <xf numFmtId="172" fontId="7" fillId="0" borderId="30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 indent="1"/>
    </xf>
    <xf numFmtId="3" fontId="5" fillId="35" borderId="13" xfId="0" applyNumberFormat="1" applyFont="1" applyFill="1" applyBorder="1" applyAlignment="1">
      <alignment horizontal="right" indent="1"/>
    </xf>
    <xf numFmtId="3" fontId="5" fillId="35" borderId="11" xfId="0" applyNumberFormat="1" applyFont="1" applyFill="1" applyBorder="1" applyAlignment="1">
      <alignment horizontal="right" indent="1"/>
    </xf>
    <xf numFmtId="3" fontId="5" fillId="35" borderId="43" xfId="0" applyNumberFormat="1" applyFont="1" applyFill="1" applyBorder="1" applyAlignment="1">
      <alignment horizontal="right" indent="1"/>
    </xf>
    <xf numFmtId="3" fontId="5" fillId="35" borderId="14" xfId="0" applyNumberFormat="1" applyFont="1" applyFill="1" applyBorder="1" applyAlignment="1">
      <alignment horizontal="right" indent="1"/>
    </xf>
    <xf numFmtId="172" fontId="5" fillId="35" borderId="14" xfId="0" applyNumberFormat="1" applyFont="1" applyFill="1" applyBorder="1" applyAlignment="1">
      <alignment horizontal="center"/>
    </xf>
    <xf numFmtId="172" fontId="5" fillId="35" borderId="11" xfId="0" applyNumberFormat="1" applyFont="1" applyFill="1" applyBorder="1" applyAlignment="1">
      <alignment horizontal="center"/>
    </xf>
    <xf numFmtId="172" fontId="5" fillId="35" borderId="43" xfId="0" applyNumberFormat="1" applyFont="1" applyFill="1" applyBorder="1" applyAlignment="1">
      <alignment horizontal="center"/>
    </xf>
    <xf numFmtId="49" fontId="7" fillId="37" borderId="32" xfId="0" applyNumberFormat="1" applyFont="1" applyFill="1" applyBorder="1" applyAlignment="1">
      <alignment horizontal="center"/>
    </xf>
    <xf numFmtId="49" fontId="7" fillId="36" borderId="12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center"/>
    </xf>
    <xf numFmtId="49" fontId="7" fillId="33" borderId="45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9" fontId="5" fillId="36" borderId="15" xfId="0" applyNumberFormat="1" applyFont="1" applyFill="1" applyBorder="1" applyAlignment="1">
      <alignment horizontal="center"/>
    </xf>
    <xf numFmtId="49" fontId="5" fillId="36" borderId="46" xfId="0" applyNumberFormat="1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7" fillId="37" borderId="21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5" fillId="34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34" borderId="52" xfId="0" applyFont="1" applyFill="1" applyBorder="1" applyAlignment="1">
      <alignment horizontal="left" vertical="center" wrapText="1" indent="1"/>
    </xf>
    <xf numFmtId="0" fontId="5" fillId="34" borderId="53" xfId="0" applyFont="1" applyFill="1" applyBorder="1" applyAlignment="1">
      <alignment horizontal="left" vertical="center" indent="1"/>
    </xf>
    <xf numFmtId="0" fontId="5" fillId="34" borderId="54" xfId="0" applyFont="1" applyFill="1" applyBorder="1" applyAlignment="1">
      <alignment horizontal="left" vertical="center" indent="1"/>
    </xf>
    <xf numFmtId="0" fontId="6" fillId="34" borderId="55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36" borderId="15" xfId="0" applyNumberFormat="1" applyFont="1" applyFill="1" applyBorder="1" applyAlignment="1">
      <alignment horizontal="center"/>
    </xf>
    <xf numFmtId="49" fontId="7" fillId="36" borderId="46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49" fontId="7" fillId="37" borderId="21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5" fillId="35" borderId="46" xfId="0" applyNumberFormat="1" applyFont="1" applyFill="1" applyBorder="1" applyAlignment="1">
      <alignment horizontal="center"/>
    </xf>
    <xf numFmtId="49" fontId="7" fillId="37" borderId="32" xfId="0" applyNumberFormat="1" applyFont="1" applyFill="1" applyBorder="1" applyAlignment="1">
      <alignment horizontal="center"/>
    </xf>
    <xf numFmtId="49" fontId="7" fillId="37" borderId="44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4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49" fontId="7" fillId="35" borderId="45" xfId="0" applyNumberFormat="1" applyFont="1" applyFill="1" applyBorder="1" applyAlignment="1">
      <alignment horizontal="center"/>
    </xf>
    <xf numFmtId="3" fontId="13" fillId="38" borderId="19" xfId="0" applyNumberFormat="1" applyFont="1" applyFill="1" applyBorder="1" applyAlignment="1">
      <alignment horizontal="left" vertical="top" indent="1"/>
    </xf>
    <xf numFmtId="0" fontId="0" fillId="0" borderId="21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49" fontId="7" fillId="0" borderId="19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167</xdr:row>
      <xdr:rowOff>19050</xdr:rowOff>
    </xdr:from>
    <xdr:to>
      <xdr:col>0</xdr:col>
      <xdr:colOff>904875</xdr:colOff>
      <xdr:row>168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6374725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167</xdr:row>
      <xdr:rowOff>19050</xdr:rowOff>
    </xdr:from>
    <xdr:to>
      <xdr:col>0</xdr:col>
      <xdr:colOff>1752600</xdr:colOff>
      <xdr:row>168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6374725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171</xdr:row>
      <xdr:rowOff>0</xdr:rowOff>
    </xdr:from>
    <xdr:to>
      <xdr:col>0</xdr:col>
      <xdr:colOff>914400</xdr:colOff>
      <xdr:row>172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0975" y="27374850"/>
          <a:ext cx="7334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86"/>
  <sheetViews>
    <sheetView showGridLines="0" showRowColHeader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5.00390625" style="4" customWidth="1"/>
    <col min="2" max="10" width="7.75390625" style="1" customWidth="1"/>
    <col min="11" max="12" width="12.75390625" style="1" customWidth="1"/>
    <col min="13" max="13" width="2.00390625" style="1" customWidth="1"/>
    <col min="14" max="16384" width="0" style="1" hidden="1" customWidth="1"/>
  </cols>
  <sheetData>
    <row r="1" spans="1:10" ht="48.75" customHeight="1">
      <c r="A1" s="13" t="s">
        <v>131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36" customHeight="1">
      <c r="A2" s="143" t="s">
        <v>0</v>
      </c>
      <c r="B2" s="146" t="s">
        <v>115</v>
      </c>
      <c r="C2" s="147"/>
      <c r="D2" s="147"/>
      <c r="E2" s="150" t="s">
        <v>132</v>
      </c>
      <c r="F2" s="151"/>
      <c r="G2" s="151"/>
      <c r="H2" s="146" t="s">
        <v>1</v>
      </c>
      <c r="I2" s="147"/>
      <c r="J2" s="147"/>
      <c r="K2" s="129" t="s">
        <v>2</v>
      </c>
      <c r="L2" s="130"/>
    </row>
    <row r="3" spans="1:12" ht="12.75">
      <c r="A3" s="144"/>
      <c r="B3" s="141" t="s">
        <v>3</v>
      </c>
      <c r="C3" s="126"/>
      <c r="D3" s="148" t="s">
        <v>4</v>
      </c>
      <c r="E3" s="125" t="s">
        <v>3</v>
      </c>
      <c r="F3" s="126"/>
      <c r="G3" s="148" t="s">
        <v>4</v>
      </c>
      <c r="H3" s="125" t="s">
        <v>3</v>
      </c>
      <c r="I3" s="126"/>
      <c r="J3" s="148" t="s">
        <v>4</v>
      </c>
      <c r="K3" s="131"/>
      <c r="L3" s="132"/>
    </row>
    <row r="4" spans="1:12" ht="16.5" customHeight="1">
      <c r="A4" s="145"/>
      <c r="B4" s="15" t="s">
        <v>5</v>
      </c>
      <c r="C4" s="11" t="s">
        <v>6</v>
      </c>
      <c r="D4" s="149"/>
      <c r="E4" s="16" t="s">
        <v>5</v>
      </c>
      <c r="F4" s="11" t="s">
        <v>6</v>
      </c>
      <c r="G4" s="149"/>
      <c r="H4" s="16" t="s">
        <v>5</v>
      </c>
      <c r="I4" s="11" t="s">
        <v>6</v>
      </c>
      <c r="J4" s="149"/>
      <c r="K4" s="133"/>
      <c r="L4" s="134"/>
    </row>
    <row r="5" spans="1:12" ht="18" customHeight="1">
      <c r="A5" s="48" t="s">
        <v>7</v>
      </c>
      <c r="B5" s="53"/>
      <c r="C5" s="53"/>
      <c r="D5" s="50"/>
      <c r="E5" s="53"/>
      <c r="F5" s="53"/>
      <c r="G5" s="50"/>
      <c r="H5" s="53"/>
      <c r="I5" s="53"/>
      <c r="J5" s="50"/>
      <c r="K5" s="54"/>
      <c r="L5" s="54"/>
    </row>
    <row r="6" spans="1:12" ht="12" customHeight="1">
      <c r="A6" s="17" t="s">
        <v>8</v>
      </c>
      <c r="B6" s="18">
        <f>SUM(B7:B19)</f>
        <v>4353</v>
      </c>
      <c r="C6" s="19">
        <f>SUM(C7:C19)</f>
        <v>1060</v>
      </c>
      <c r="D6" s="55">
        <f aca="true" t="shared" si="0" ref="D6:D38">B6+C6</f>
        <v>5413</v>
      </c>
      <c r="E6" s="20"/>
      <c r="F6" s="21"/>
      <c r="G6" s="56"/>
      <c r="H6" s="22"/>
      <c r="I6" s="23"/>
      <c r="J6" s="59"/>
      <c r="K6" s="127"/>
      <c r="L6" s="128"/>
    </row>
    <row r="7" spans="1:12" ht="12" customHeight="1">
      <c r="A7" s="24" t="s">
        <v>10</v>
      </c>
      <c r="B7" s="25">
        <v>0</v>
      </c>
      <c r="C7" s="26">
        <v>0</v>
      </c>
      <c r="D7" s="64">
        <f t="shared" si="0"/>
        <v>0</v>
      </c>
      <c r="E7" s="67">
        <v>0</v>
      </c>
      <c r="F7" s="68">
        <v>0</v>
      </c>
      <c r="G7" s="64">
        <f aca="true" t="shared" si="1" ref="G7:G19">E7+F7</f>
        <v>0</v>
      </c>
      <c r="H7" s="69" t="s">
        <v>119</v>
      </c>
      <c r="I7" s="70" t="s">
        <v>119</v>
      </c>
      <c r="J7" s="71" t="s">
        <v>119</v>
      </c>
      <c r="K7" s="123"/>
      <c r="L7" s="124"/>
    </row>
    <row r="8" spans="1:12" ht="12" customHeight="1">
      <c r="A8" s="30" t="s">
        <v>12</v>
      </c>
      <c r="B8" s="25">
        <v>300</v>
      </c>
      <c r="C8" s="26">
        <v>200</v>
      </c>
      <c r="D8" s="64">
        <f t="shared" si="0"/>
        <v>500</v>
      </c>
      <c r="E8" s="31"/>
      <c r="F8" s="32"/>
      <c r="G8" s="57"/>
      <c r="H8" s="33"/>
      <c r="I8" s="34"/>
      <c r="J8" s="61"/>
      <c r="K8" s="35" t="s">
        <v>141</v>
      </c>
      <c r="L8" s="9" t="s">
        <v>174</v>
      </c>
    </row>
    <row r="9" spans="1:12" ht="12" customHeight="1">
      <c r="A9" s="30" t="s">
        <v>11</v>
      </c>
      <c r="B9" s="25">
        <v>893</v>
      </c>
      <c r="C9" s="26">
        <v>0</v>
      </c>
      <c r="D9" s="64">
        <f t="shared" si="0"/>
        <v>893</v>
      </c>
      <c r="E9" s="67">
        <v>970</v>
      </c>
      <c r="F9" s="68">
        <v>0</v>
      </c>
      <c r="G9" s="64">
        <f t="shared" si="1"/>
        <v>970</v>
      </c>
      <c r="H9" s="69">
        <f aca="true" t="shared" si="2" ref="H9:H15">E9/B9</f>
        <v>1.0862262038073909</v>
      </c>
      <c r="I9" s="70" t="s">
        <v>119</v>
      </c>
      <c r="J9" s="71">
        <f aca="true" t="shared" si="3" ref="J9:J15">G9/D9</f>
        <v>1.0862262038073909</v>
      </c>
      <c r="K9" s="123"/>
      <c r="L9" s="124"/>
    </row>
    <row r="10" spans="1:12" ht="12" customHeight="1">
      <c r="A10" s="24" t="s">
        <v>15</v>
      </c>
      <c r="B10" s="25">
        <v>662</v>
      </c>
      <c r="C10" s="26">
        <v>50</v>
      </c>
      <c r="D10" s="64">
        <f t="shared" si="0"/>
        <v>712</v>
      </c>
      <c r="E10" s="67">
        <v>457</v>
      </c>
      <c r="F10" s="68">
        <v>51</v>
      </c>
      <c r="G10" s="64">
        <f t="shared" si="1"/>
        <v>508</v>
      </c>
      <c r="H10" s="69">
        <f t="shared" si="2"/>
        <v>0.6903323262839879</v>
      </c>
      <c r="I10" s="70">
        <f>F10/C10</f>
        <v>1.02</v>
      </c>
      <c r="J10" s="71">
        <f t="shared" si="3"/>
        <v>0.7134831460674157</v>
      </c>
      <c r="K10" s="123"/>
      <c r="L10" s="124"/>
    </row>
    <row r="11" spans="1:12" ht="12" customHeight="1">
      <c r="A11" s="24" t="s">
        <v>16</v>
      </c>
      <c r="B11" s="25">
        <v>796</v>
      </c>
      <c r="C11" s="26">
        <v>360</v>
      </c>
      <c r="D11" s="64">
        <f t="shared" si="0"/>
        <v>1156</v>
      </c>
      <c r="E11" s="67">
        <v>445</v>
      </c>
      <c r="F11" s="68">
        <v>200</v>
      </c>
      <c r="G11" s="64">
        <f t="shared" si="1"/>
        <v>645</v>
      </c>
      <c r="H11" s="69">
        <f t="shared" si="2"/>
        <v>0.5590452261306532</v>
      </c>
      <c r="I11" s="70">
        <f>F11/C11</f>
        <v>0.5555555555555556</v>
      </c>
      <c r="J11" s="71">
        <f t="shared" si="3"/>
        <v>0.5579584775086506</v>
      </c>
      <c r="K11" s="123"/>
      <c r="L11" s="124"/>
    </row>
    <row r="12" spans="1:12" ht="12" customHeight="1">
      <c r="A12" s="24" t="s">
        <v>14</v>
      </c>
      <c r="B12" s="25">
        <v>0</v>
      </c>
      <c r="C12" s="26">
        <v>0</v>
      </c>
      <c r="D12" s="64">
        <f t="shared" si="0"/>
        <v>0</v>
      </c>
      <c r="E12" s="67">
        <v>0</v>
      </c>
      <c r="F12" s="68">
        <v>0</v>
      </c>
      <c r="G12" s="64">
        <f t="shared" si="1"/>
        <v>0</v>
      </c>
      <c r="H12" s="69" t="s">
        <v>119</v>
      </c>
      <c r="I12" s="70" t="s">
        <v>119</v>
      </c>
      <c r="J12" s="71" t="s">
        <v>119</v>
      </c>
      <c r="K12" s="123"/>
      <c r="L12" s="124"/>
    </row>
    <row r="13" spans="1:12" ht="12" customHeight="1">
      <c r="A13" s="24" t="s">
        <v>17</v>
      </c>
      <c r="B13" s="25">
        <v>185</v>
      </c>
      <c r="C13" s="26">
        <v>0</v>
      </c>
      <c r="D13" s="64">
        <f t="shared" si="0"/>
        <v>185</v>
      </c>
      <c r="E13" s="31"/>
      <c r="F13" s="68">
        <v>0</v>
      </c>
      <c r="G13" s="57"/>
      <c r="H13" s="33"/>
      <c r="I13" s="70" t="s">
        <v>119</v>
      </c>
      <c r="J13" s="61"/>
      <c r="K13" s="135" t="s">
        <v>175</v>
      </c>
      <c r="L13" s="136"/>
    </row>
    <row r="14" spans="1:12" ht="12" customHeight="1">
      <c r="A14" s="36" t="s">
        <v>18</v>
      </c>
      <c r="B14" s="25">
        <v>40</v>
      </c>
      <c r="C14" s="26">
        <v>40</v>
      </c>
      <c r="D14" s="64">
        <f t="shared" si="0"/>
        <v>80</v>
      </c>
      <c r="E14" s="67">
        <v>28</v>
      </c>
      <c r="F14" s="68">
        <v>0</v>
      </c>
      <c r="G14" s="64">
        <f t="shared" si="1"/>
        <v>28</v>
      </c>
      <c r="H14" s="69">
        <f t="shared" si="2"/>
        <v>0.7</v>
      </c>
      <c r="I14" s="70">
        <f>F14/C14</f>
        <v>0</v>
      </c>
      <c r="J14" s="71">
        <f t="shared" si="3"/>
        <v>0.35</v>
      </c>
      <c r="K14" s="123"/>
      <c r="L14" s="142"/>
    </row>
    <row r="15" spans="1:12" ht="12" customHeight="1">
      <c r="A15" s="24" t="s">
        <v>19</v>
      </c>
      <c r="B15" s="25">
        <v>797</v>
      </c>
      <c r="C15" s="26">
        <v>0</v>
      </c>
      <c r="D15" s="64">
        <f t="shared" si="0"/>
        <v>797</v>
      </c>
      <c r="E15" s="67">
        <v>304</v>
      </c>
      <c r="F15" s="68">
        <v>0</v>
      </c>
      <c r="G15" s="64">
        <f t="shared" si="1"/>
        <v>304</v>
      </c>
      <c r="H15" s="69">
        <f t="shared" si="2"/>
        <v>0.38143036386449186</v>
      </c>
      <c r="I15" s="70" t="s">
        <v>119</v>
      </c>
      <c r="J15" s="71">
        <f t="shared" si="3"/>
        <v>0.38143036386449186</v>
      </c>
      <c r="K15" s="123"/>
      <c r="L15" s="124"/>
    </row>
    <row r="16" spans="1:12" ht="12" customHeight="1">
      <c r="A16" s="24" t="s">
        <v>9</v>
      </c>
      <c r="B16" s="25">
        <v>50</v>
      </c>
      <c r="C16" s="26">
        <v>20</v>
      </c>
      <c r="D16" s="64">
        <f t="shared" si="0"/>
        <v>70</v>
      </c>
      <c r="E16" s="67">
        <v>12</v>
      </c>
      <c r="F16" s="68">
        <v>0</v>
      </c>
      <c r="G16" s="64">
        <f t="shared" si="1"/>
        <v>12</v>
      </c>
      <c r="H16" s="69">
        <f aca="true" t="shared" si="4" ref="H16:I20">E16/B16</f>
        <v>0.24</v>
      </c>
      <c r="I16" s="70">
        <f t="shared" si="4"/>
        <v>0</v>
      </c>
      <c r="J16" s="71">
        <f aca="true" t="shared" si="5" ref="J16:J56">G16/D16</f>
        <v>0.17142857142857143</v>
      </c>
      <c r="K16" s="137" t="s">
        <v>141</v>
      </c>
      <c r="L16" s="138"/>
    </row>
    <row r="17" spans="1:12" ht="12" customHeight="1">
      <c r="A17" s="37" t="s">
        <v>13</v>
      </c>
      <c r="B17" s="25">
        <v>0</v>
      </c>
      <c r="C17" s="26">
        <v>40</v>
      </c>
      <c r="D17" s="64">
        <f t="shared" si="0"/>
        <v>40</v>
      </c>
      <c r="E17" s="67">
        <v>0</v>
      </c>
      <c r="F17" s="68">
        <v>11</v>
      </c>
      <c r="G17" s="64">
        <f t="shared" si="1"/>
        <v>11</v>
      </c>
      <c r="H17" s="69" t="s">
        <v>119</v>
      </c>
      <c r="I17" s="70">
        <f t="shared" si="4"/>
        <v>0.275</v>
      </c>
      <c r="J17" s="71" t="s">
        <v>119</v>
      </c>
      <c r="K17" s="123"/>
      <c r="L17" s="124"/>
    </row>
    <row r="18" spans="1:12" ht="12" customHeight="1">
      <c r="A18" s="24" t="s">
        <v>20</v>
      </c>
      <c r="B18" s="25">
        <v>390</v>
      </c>
      <c r="C18" s="26">
        <v>350</v>
      </c>
      <c r="D18" s="64">
        <f t="shared" si="0"/>
        <v>740</v>
      </c>
      <c r="E18" s="67">
        <v>376</v>
      </c>
      <c r="F18" s="32"/>
      <c r="G18" s="57"/>
      <c r="H18" s="69">
        <f t="shared" si="4"/>
        <v>0.9641025641025641</v>
      </c>
      <c r="I18" s="34"/>
      <c r="J18" s="61"/>
      <c r="K18" s="135" t="s">
        <v>176</v>
      </c>
      <c r="L18" s="136"/>
    </row>
    <row r="19" spans="1:12" ht="12" customHeight="1">
      <c r="A19" s="24" t="s">
        <v>21</v>
      </c>
      <c r="B19" s="25">
        <v>240</v>
      </c>
      <c r="C19" s="26">
        <v>0</v>
      </c>
      <c r="D19" s="64">
        <f t="shared" si="0"/>
        <v>240</v>
      </c>
      <c r="E19" s="67">
        <v>419</v>
      </c>
      <c r="F19" s="68">
        <v>0</v>
      </c>
      <c r="G19" s="64">
        <f t="shared" si="1"/>
        <v>419</v>
      </c>
      <c r="H19" s="69">
        <f t="shared" si="4"/>
        <v>1.7458333333333333</v>
      </c>
      <c r="I19" s="70" t="s">
        <v>119</v>
      </c>
      <c r="J19" s="71">
        <f t="shared" si="5"/>
        <v>1.7458333333333333</v>
      </c>
      <c r="K19" s="123"/>
      <c r="L19" s="124"/>
    </row>
    <row r="20" spans="1:12" ht="12" customHeight="1">
      <c r="A20" s="17" t="s">
        <v>22</v>
      </c>
      <c r="B20" s="18">
        <f>SUM(B21:B28)</f>
        <v>3214</v>
      </c>
      <c r="C20" s="19">
        <f>SUM(C21:C28)</f>
        <v>0</v>
      </c>
      <c r="D20" s="55">
        <f t="shared" si="0"/>
        <v>3214</v>
      </c>
      <c r="E20" s="43">
        <f>SUM(E21:E28)</f>
        <v>2710</v>
      </c>
      <c r="F20" s="19">
        <f>SUM(F21:F28)</f>
        <v>0</v>
      </c>
      <c r="G20" s="55">
        <f>SUM(E20:F20)</f>
        <v>2710</v>
      </c>
      <c r="H20" s="44">
        <f t="shared" si="4"/>
        <v>0.8431860609831985</v>
      </c>
      <c r="I20" s="45" t="s">
        <v>119</v>
      </c>
      <c r="J20" s="62">
        <f t="shared" si="5"/>
        <v>0.8431860609831985</v>
      </c>
      <c r="K20" s="159"/>
      <c r="L20" s="160"/>
    </row>
    <row r="21" spans="1:12" ht="12" customHeight="1">
      <c r="A21" s="30" t="s">
        <v>124</v>
      </c>
      <c r="B21" s="25">
        <v>50</v>
      </c>
      <c r="C21" s="26">
        <v>0</v>
      </c>
      <c r="D21" s="64">
        <f t="shared" si="0"/>
        <v>50</v>
      </c>
      <c r="E21" s="67">
        <v>32</v>
      </c>
      <c r="F21" s="68">
        <v>0</v>
      </c>
      <c r="G21" s="64">
        <f aca="true" t="shared" si="6" ref="G21:G28">E21+F21</f>
        <v>32</v>
      </c>
      <c r="H21" s="69">
        <f aca="true" t="shared" si="7" ref="H21:H56">E21/B21</f>
        <v>0.64</v>
      </c>
      <c r="I21" s="70" t="s">
        <v>119</v>
      </c>
      <c r="J21" s="71">
        <f t="shared" si="5"/>
        <v>0.64</v>
      </c>
      <c r="K21" s="137" t="s">
        <v>172</v>
      </c>
      <c r="L21" s="139"/>
    </row>
    <row r="22" spans="1:12" ht="12" customHeight="1">
      <c r="A22" s="36" t="s">
        <v>23</v>
      </c>
      <c r="B22" s="25">
        <v>300</v>
      </c>
      <c r="C22" s="26">
        <v>0</v>
      </c>
      <c r="D22" s="64">
        <f t="shared" si="0"/>
        <v>300</v>
      </c>
      <c r="E22" s="67">
        <v>195</v>
      </c>
      <c r="F22" s="68">
        <v>0</v>
      </c>
      <c r="G22" s="64">
        <f t="shared" si="6"/>
        <v>195</v>
      </c>
      <c r="H22" s="69">
        <f t="shared" si="7"/>
        <v>0.65</v>
      </c>
      <c r="I22" s="70" t="s">
        <v>119</v>
      </c>
      <c r="J22" s="71">
        <f t="shared" si="5"/>
        <v>0.65</v>
      </c>
      <c r="K22" s="123"/>
      <c r="L22" s="124"/>
    </row>
    <row r="23" spans="1:12" ht="12" customHeight="1">
      <c r="A23" s="36" t="s">
        <v>24</v>
      </c>
      <c r="B23" s="25">
        <v>414</v>
      </c>
      <c r="C23" s="26">
        <v>0</v>
      </c>
      <c r="D23" s="64">
        <f t="shared" si="0"/>
        <v>414</v>
      </c>
      <c r="E23" s="67">
        <v>284</v>
      </c>
      <c r="F23" s="68">
        <v>0</v>
      </c>
      <c r="G23" s="64">
        <f t="shared" si="6"/>
        <v>284</v>
      </c>
      <c r="H23" s="69">
        <f t="shared" si="7"/>
        <v>0.6859903381642513</v>
      </c>
      <c r="I23" s="70" t="s">
        <v>119</v>
      </c>
      <c r="J23" s="71">
        <f t="shared" si="5"/>
        <v>0.6859903381642513</v>
      </c>
      <c r="K23" s="137" t="s">
        <v>141</v>
      </c>
      <c r="L23" s="139"/>
    </row>
    <row r="24" spans="1:12" ht="12" customHeight="1">
      <c r="A24" s="36" t="s">
        <v>25</v>
      </c>
      <c r="B24" s="25">
        <v>850</v>
      </c>
      <c r="C24" s="26">
        <v>0</v>
      </c>
      <c r="D24" s="64">
        <f t="shared" si="0"/>
        <v>850</v>
      </c>
      <c r="E24" s="67">
        <v>390</v>
      </c>
      <c r="F24" s="68">
        <v>0</v>
      </c>
      <c r="G24" s="64">
        <f t="shared" si="6"/>
        <v>390</v>
      </c>
      <c r="H24" s="69">
        <f t="shared" si="7"/>
        <v>0.4588235294117647</v>
      </c>
      <c r="I24" s="70" t="s">
        <v>119</v>
      </c>
      <c r="J24" s="71">
        <f t="shared" si="5"/>
        <v>0.4588235294117647</v>
      </c>
      <c r="K24" s="137" t="s">
        <v>183</v>
      </c>
      <c r="L24" s="139"/>
    </row>
    <row r="25" spans="1:12" ht="12" customHeight="1">
      <c r="A25" s="36" t="s">
        <v>26</v>
      </c>
      <c r="B25" s="25">
        <v>640</v>
      </c>
      <c r="C25" s="26">
        <v>0</v>
      </c>
      <c r="D25" s="64">
        <f t="shared" si="0"/>
        <v>640</v>
      </c>
      <c r="E25" s="67">
        <v>688</v>
      </c>
      <c r="F25" s="68">
        <v>0</v>
      </c>
      <c r="G25" s="64">
        <f t="shared" si="6"/>
        <v>688</v>
      </c>
      <c r="H25" s="69">
        <f t="shared" si="7"/>
        <v>1.075</v>
      </c>
      <c r="I25" s="70" t="s">
        <v>119</v>
      </c>
      <c r="J25" s="71">
        <f t="shared" si="5"/>
        <v>1.075</v>
      </c>
      <c r="K25" s="137" t="s">
        <v>173</v>
      </c>
      <c r="L25" s="139"/>
    </row>
    <row r="26" spans="1:12" ht="12" customHeight="1">
      <c r="A26" s="36" t="s">
        <v>27</v>
      </c>
      <c r="B26" s="25">
        <v>130</v>
      </c>
      <c r="C26" s="26">
        <v>0</v>
      </c>
      <c r="D26" s="64">
        <f t="shared" si="0"/>
        <v>130</v>
      </c>
      <c r="E26" s="67">
        <v>262</v>
      </c>
      <c r="F26" s="68">
        <v>0</v>
      </c>
      <c r="G26" s="64">
        <f t="shared" si="6"/>
        <v>262</v>
      </c>
      <c r="H26" s="69">
        <f t="shared" si="7"/>
        <v>2.0153846153846153</v>
      </c>
      <c r="I26" s="70" t="s">
        <v>119</v>
      </c>
      <c r="J26" s="71">
        <f t="shared" si="5"/>
        <v>2.0153846153846153</v>
      </c>
      <c r="K26" s="123"/>
      <c r="L26" s="124"/>
    </row>
    <row r="27" spans="1:12" ht="12" customHeight="1">
      <c r="A27" s="36" t="s">
        <v>28</v>
      </c>
      <c r="B27" s="25">
        <v>620</v>
      </c>
      <c r="C27" s="26">
        <v>0</v>
      </c>
      <c r="D27" s="64">
        <f t="shared" si="0"/>
        <v>620</v>
      </c>
      <c r="E27" s="67">
        <v>677</v>
      </c>
      <c r="F27" s="68">
        <v>0</v>
      </c>
      <c r="G27" s="64">
        <f t="shared" si="6"/>
        <v>677</v>
      </c>
      <c r="H27" s="69">
        <f t="shared" si="7"/>
        <v>1.0919354838709678</v>
      </c>
      <c r="I27" s="70" t="s">
        <v>119</v>
      </c>
      <c r="J27" s="71">
        <f t="shared" si="5"/>
        <v>1.0919354838709678</v>
      </c>
      <c r="K27" s="123"/>
      <c r="L27" s="124"/>
    </row>
    <row r="28" spans="1:12" ht="12" customHeight="1">
      <c r="A28" s="36" t="s">
        <v>29</v>
      </c>
      <c r="B28" s="25">
        <v>210</v>
      </c>
      <c r="C28" s="26">
        <v>0</v>
      </c>
      <c r="D28" s="64">
        <f t="shared" si="0"/>
        <v>210</v>
      </c>
      <c r="E28" s="67">
        <v>182</v>
      </c>
      <c r="F28" s="68">
        <v>0</v>
      </c>
      <c r="G28" s="64">
        <f t="shared" si="6"/>
        <v>182</v>
      </c>
      <c r="H28" s="69">
        <f t="shared" si="7"/>
        <v>0.8666666666666667</v>
      </c>
      <c r="I28" s="70" t="s">
        <v>119</v>
      </c>
      <c r="J28" s="71">
        <f t="shared" si="5"/>
        <v>0.8666666666666667</v>
      </c>
      <c r="K28" s="123"/>
      <c r="L28" s="124"/>
    </row>
    <row r="29" spans="1:12" ht="12" customHeight="1">
      <c r="A29" s="17" t="s">
        <v>30</v>
      </c>
      <c r="B29" s="18">
        <f>SUM(B30:B37)</f>
        <v>1662</v>
      </c>
      <c r="C29" s="19">
        <f>SUM(C30:C37)</f>
        <v>455</v>
      </c>
      <c r="D29" s="55">
        <f t="shared" si="0"/>
        <v>2117</v>
      </c>
      <c r="E29" s="43">
        <f>SUM(E30:E37)</f>
        <v>2343</v>
      </c>
      <c r="F29" s="19">
        <f>SUM(F30:F37)</f>
        <v>641</v>
      </c>
      <c r="G29" s="55">
        <f>SUM(E29:F29)</f>
        <v>2984</v>
      </c>
      <c r="H29" s="44">
        <f t="shared" si="7"/>
        <v>1.4097472924187726</v>
      </c>
      <c r="I29" s="45">
        <f aca="true" t="shared" si="8" ref="I29:I35">F29/C29</f>
        <v>1.408791208791209</v>
      </c>
      <c r="J29" s="62">
        <f t="shared" si="5"/>
        <v>1.4095418044402457</v>
      </c>
      <c r="K29" s="159"/>
      <c r="L29" s="160"/>
    </row>
    <row r="30" spans="1:12" ht="12" customHeight="1">
      <c r="A30" s="36" t="s">
        <v>117</v>
      </c>
      <c r="B30" s="25">
        <v>90</v>
      </c>
      <c r="C30" s="26">
        <v>0</v>
      </c>
      <c r="D30" s="64">
        <f t="shared" si="0"/>
        <v>90</v>
      </c>
      <c r="E30" s="67">
        <v>116</v>
      </c>
      <c r="F30" s="68">
        <v>0</v>
      </c>
      <c r="G30" s="64">
        <f aca="true" t="shared" si="9" ref="G30:G36">E30+F30</f>
        <v>116</v>
      </c>
      <c r="H30" s="69">
        <f t="shared" si="7"/>
        <v>1.288888888888889</v>
      </c>
      <c r="I30" s="70" t="s">
        <v>119</v>
      </c>
      <c r="J30" s="71">
        <f t="shared" si="5"/>
        <v>1.288888888888889</v>
      </c>
      <c r="K30" s="123"/>
      <c r="L30" s="124"/>
    </row>
    <row r="31" spans="1:12" ht="12" customHeight="1">
      <c r="A31" s="36" t="s">
        <v>31</v>
      </c>
      <c r="B31" s="25">
        <v>260</v>
      </c>
      <c r="C31" s="26">
        <v>120</v>
      </c>
      <c r="D31" s="64">
        <f t="shared" si="0"/>
        <v>380</v>
      </c>
      <c r="E31" s="67">
        <v>465</v>
      </c>
      <c r="F31" s="68">
        <v>142</v>
      </c>
      <c r="G31" s="64">
        <f t="shared" si="9"/>
        <v>607</v>
      </c>
      <c r="H31" s="69">
        <f t="shared" si="7"/>
        <v>1.7884615384615385</v>
      </c>
      <c r="I31" s="70">
        <f t="shared" si="8"/>
        <v>1.1833333333333333</v>
      </c>
      <c r="J31" s="71">
        <f t="shared" si="5"/>
        <v>1.5973684210526315</v>
      </c>
      <c r="K31" s="123"/>
      <c r="L31" s="124"/>
    </row>
    <row r="32" spans="1:12" ht="12" customHeight="1">
      <c r="A32" s="36" t="s">
        <v>32</v>
      </c>
      <c r="B32" s="25">
        <v>387</v>
      </c>
      <c r="C32" s="26">
        <v>105</v>
      </c>
      <c r="D32" s="64">
        <f t="shared" si="0"/>
        <v>492</v>
      </c>
      <c r="E32" s="67">
        <v>504</v>
      </c>
      <c r="F32" s="68">
        <v>105</v>
      </c>
      <c r="G32" s="64">
        <f t="shared" si="9"/>
        <v>609</v>
      </c>
      <c r="H32" s="69">
        <f t="shared" si="7"/>
        <v>1.302325581395349</v>
      </c>
      <c r="I32" s="70">
        <f t="shared" si="8"/>
        <v>1</v>
      </c>
      <c r="J32" s="71">
        <f t="shared" si="5"/>
        <v>1.2378048780487805</v>
      </c>
      <c r="K32" s="123"/>
      <c r="L32" s="124"/>
    </row>
    <row r="33" spans="1:12" ht="12" customHeight="1">
      <c r="A33" s="36" t="s">
        <v>33</v>
      </c>
      <c r="B33" s="25">
        <v>255</v>
      </c>
      <c r="C33" s="26">
        <v>90</v>
      </c>
      <c r="D33" s="64">
        <f t="shared" si="0"/>
        <v>345</v>
      </c>
      <c r="E33" s="67">
        <v>462</v>
      </c>
      <c r="F33" s="68">
        <v>123</v>
      </c>
      <c r="G33" s="64">
        <f t="shared" si="9"/>
        <v>585</v>
      </c>
      <c r="H33" s="69">
        <f t="shared" si="7"/>
        <v>1.811764705882353</v>
      </c>
      <c r="I33" s="70">
        <f t="shared" si="8"/>
        <v>1.3666666666666667</v>
      </c>
      <c r="J33" s="71">
        <f t="shared" si="5"/>
        <v>1.6956521739130435</v>
      </c>
      <c r="K33" s="123"/>
      <c r="L33" s="124"/>
    </row>
    <row r="34" spans="1:12" ht="12" customHeight="1">
      <c r="A34" s="36" t="s">
        <v>34</v>
      </c>
      <c r="B34" s="25">
        <v>320</v>
      </c>
      <c r="C34" s="26">
        <v>80</v>
      </c>
      <c r="D34" s="64">
        <f t="shared" si="0"/>
        <v>400</v>
      </c>
      <c r="E34" s="67">
        <v>406</v>
      </c>
      <c r="F34" s="68">
        <v>183</v>
      </c>
      <c r="G34" s="64">
        <f t="shared" si="9"/>
        <v>589</v>
      </c>
      <c r="H34" s="69">
        <f t="shared" si="7"/>
        <v>1.26875</v>
      </c>
      <c r="I34" s="70">
        <f t="shared" si="8"/>
        <v>2.2875</v>
      </c>
      <c r="J34" s="71">
        <f t="shared" si="5"/>
        <v>1.4725</v>
      </c>
      <c r="K34" s="123"/>
      <c r="L34" s="124"/>
    </row>
    <row r="35" spans="1:12" ht="12" customHeight="1">
      <c r="A35" s="36" t="s">
        <v>35</v>
      </c>
      <c r="B35" s="25">
        <v>210</v>
      </c>
      <c r="C35" s="26">
        <v>60</v>
      </c>
      <c r="D35" s="64">
        <f t="shared" si="0"/>
        <v>270</v>
      </c>
      <c r="E35" s="67">
        <v>242</v>
      </c>
      <c r="F35" s="68">
        <v>88</v>
      </c>
      <c r="G35" s="64">
        <f t="shared" si="9"/>
        <v>330</v>
      </c>
      <c r="H35" s="69">
        <f t="shared" si="7"/>
        <v>1.1523809523809523</v>
      </c>
      <c r="I35" s="70">
        <f t="shared" si="8"/>
        <v>1.4666666666666666</v>
      </c>
      <c r="J35" s="71">
        <f t="shared" si="5"/>
        <v>1.2222222222222223</v>
      </c>
      <c r="K35" s="123"/>
      <c r="L35" s="124"/>
    </row>
    <row r="36" spans="1:12" ht="12" customHeight="1">
      <c r="A36" s="36" t="s">
        <v>36</v>
      </c>
      <c r="B36" s="25">
        <v>110</v>
      </c>
      <c r="C36" s="26">
        <v>0</v>
      </c>
      <c r="D36" s="64">
        <f t="shared" si="0"/>
        <v>110</v>
      </c>
      <c r="E36" s="67">
        <v>119</v>
      </c>
      <c r="F36" s="68">
        <v>0</v>
      </c>
      <c r="G36" s="64">
        <f t="shared" si="9"/>
        <v>119</v>
      </c>
      <c r="H36" s="69">
        <f t="shared" si="7"/>
        <v>1.0818181818181818</v>
      </c>
      <c r="I36" s="70" t="s">
        <v>119</v>
      </c>
      <c r="J36" s="71">
        <f t="shared" si="5"/>
        <v>1.0818181818181818</v>
      </c>
      <c r="K36" s="123"/>
      <c r="L36" s="124"/>
    </row>
    <row r="37" spans="1:12" ht="12" customHeight="1">
      <c r="A37" s="36" t="s">
        <v>136</v>
      </c>
      <c r="B37" s="25">
        <v>30</v>
      </c>
      <c r="C37" s="26">
        <v>0</v>
      </c>
      <c r="D37" s="64">
        <f>B37+C37</f>
        <v>30</v>
      </c>
      <c r="E37" s="67">
        <v>29</v>
      </c>
      <c r="F37" s="68">
        <v>0</v>
      </c>
      <c r="G37" s="64">
        <f>E37+F37</f>
        <v>29</v>
      </c>
      <c r="H37" s="69">
        <f t="shared" si="7"/>
        <v>0.9666666666666667</v>
      </c>
      <c r="I37" s="70" t="s">
        <v>119</v>
      </c>
      <c r="J37" s="71">
        <f t="shared" si="5"/>
        <v>0.9666666666666667</v>
      </c>
      <c r="K37" s="123"/>
      <c r="L37" s="124"/>
    </row>
    <row r="38" spans="1:12" ht="12" customHeight="1">
      <c r="A38" s="17" t="s">
        <v>37</v>
      </c>
      <c r="B38" s="18">
        <f>SUM(B39:B44)</f>
        <v>1380</v>
      </c>
      <c r="C38" s="19">
        <f>SUM(C39:C44)</f>
        <v>645</v>
      </c>
      <c r="D38" s="55">
        <f t="shared" si="0"/>
        <v>2025</v>
      </c>
      <c r="E38" s="20"/>
      <c r="F38" s="21"/>
      <c r="G38" s="56"/>
      <c r="H38" s="22"/>
      <c r="I38" s="23"/>
      <c r="J38" s="59"/>
      <c r="K38" s="127"/>
      <c r="L38" s="128"/>
    </row>
    <row r="39" spans="1:12" ht="12" customHeight="1">
      <c r="A39" s="36" t="s">
        <v>38</v>
      </c>
      <c r="B39" s="25">
        <v>330</v>
      </c>
      <c r="C39" s="26">
        <v>130</v>
      </c>
      <c r="D39" s="64">
        <f aca="true" t="shared" si="10" ref="D39:D69">B39+C39</f>
        <v>460</v>
      </c>
      <c r="E39" s="67">
        <v>310</v>
      </c>
      <c r="F39" s="68">
        <v>70</v>
      </c>
      <c r="G39" s="64">
        <f>E39+F39</f>
        <v>380</v>
      </c>
      <c r="H39" s="69">
        <f t="shared" si="7"/>
        <v>0.9393939393939394</v>
      </c>
      <c r="I39" s="70">
        <f>F39/C39</f>
        <v>0.5384615384615384</v>
      </c>
      <c r="J39" s="71">
        <f t="shared" si="5"/>
        <v>0.8260869565217391</v>
      </c>
      <c r="K39" s="123"/>
      <c r="L39" s="124"/>
    </row>
    <row r="40" spans="1:12" ht="12" customHeight="1">
      <c r="A40" s="36" t="s">
        <v>39</v>
      </c>
      <c r="B40" s="25">
        <v>350</v>
      </c>
      <c r="C40" s="26">
        <v>150</v>
      </c>
      <c r="D40" s="64">
        <f t="shared" si="10"/>
        <v>500</v>
      </c>
      <c r="E40" s="31"/>
      <c r="F40" s="32"/>
      <c r="G40" s="57"/>
      <c r="H40" s="33"/>
      <c r="I40" s="34"/>
      <c r="J40" s="61"/>
      <c r="K40" s="135" t="s">
        <v>155</v>
      </c>
      <c r="L40" s="158"/>
    </row>
    <row r="41" spans="1:12" ht="12" customHeight="1">
      <c r="A41" s="36" t="s">
        <v>121</v>
      </c>
      <c r="B41" s="25">
        <v>220</v>
      </c>
      <c r="C41" s="26">
        <v>160</v>
      </c>
      <c r="D41" s="64">
        <f t="shared" si="10"/>
        <v>380</v>
      </c>
      <c r="E41" s="31"/>
      <c r="F41" s="32"/>
      <c r="G41" s="57"/>
      <c r="H41" s="33"/>
      <c r="I41" s="34"/>
      <c r="J41" s="61"/>
      <c r="K41" s="135" t="s">
        <v>153</v>
      </c>
      <c r="L41" s="158"/>
    </row>
    <row r="42" spans="1:12" ht="12" customHeight="1">
      <c r="A42" s="36" t="s">
        <v>40</v>
      </c>
      <c r="B42" s="25">
        <v>140</v>
      </c>
      <c r="C42" s="26">
        <v>45</v>
      </c>
      <c r="D42" s="64">
        <f t="shared" si="10"/>
        <v>185</v>
      </c>
      <c r="E42" s="31"/>
      <c r="F42" s="32"/>
      <c r="G42" s="57"/>
      <c r="H42" s="33"/>
      <c r="I42" s="34"/>
      <c r="J42" s="61"/>
      <c r="K42" s="135" t="s">
        <v>154</v>
      </c>
      <c r="L42" s="158"/>
    </row>
    <row r="43" spans="1:12" ht="12" customHeight="1">
      <c r="A43" s="36" t="s">
        <v>41</v>
      </c>
      <c r="B43" s="25">
        <v>160</v>
      </c>
      <c r="C43" s="26">
        <v>60</v>
      </c>
      <c r="D43" s="64">
        <f t="shared" si="10"/>
        <v>220</v>
      </c>
      <c r="E43" s="31"/>
      <c r="F43" s="32"/>
      <c r="G43" s="57"/>
      <c r="H43" s="33"/>
      <c r="I43" s="34"/>
      <c r="J43" s="61"/>
      <c r="K43" s="135" t="s">
        <v>153</v>
      </c>
      <c r="L43" s="158"/>
    </row>
    <row r="44" spans="1:12" ht="12" customHeight="1">
      <c r="A44" s="36" t="s">
        <v>42</v>
      </c>
      <c r="B44" s="25">
        <v>180</v>
      </c>
      <c r="C44" s="26">
        <v>100</v>
      </c>
      <c r="D44" s="64">
        <f t="shared" si="10"/>
        <v>280</v>
      </c>
      <c r="E44" s="31"/>
      <c r="F44" s="32"/>
      <c r="G44" s="57"/>
      <c r="H44" s="33"/>
      <c r="I44" s="34"/>
      <c r="J44" s="61"/>
      <c r="K44" s="135" t="s">
        <v>139</v>
      </c>
      <c r="L44" s="158"/>
    </row>
    <row r="45" spans="1:12" ht="12" customHeight="1">
      <c r="A45" s="17" t="s">
        <v>43</v>
      </c>
      <c r="B45" s="18">
        <f>SUM(B46:B50)</f>
        <v>735</v>
      </c>
      <c r="C45" s="19">
        <f>SUM(C46:C50)</f>
        <v>290</v>
      </c>
      <c r="D45" s="55">
        <f t="shared" si="10"/>
        <v>1025</v>
      </c>
      <c r="E45" s="20"/>
      <c r="F45" s="21"/>
      <c r="G45" s="56"/>
      <c r="H45" s="22"/>
      <c r="I45" s="23"/>
      <c r="J45" s="59"/>
      <c r="K45" s="127"/>
      <c r="L45" s="128"/>
    </row>
    <row r="46" spans="1:12" ht="12" customHeight="1">
      <c r="A46" s="36" t="s">
        <v>44</v>
      </c>
      <c r="B46" s="25">
        <v>60</v>
      </c>
      <c r="C46" s="26">
        <v>30</v>
      </c>
      <c r="D46" s="64">
        <f t="shared" si="10"/>
        <v>90</v>
      </c>
      <c r="E46" s="31"/>
      <c r="F46" s="32"/>
      <c r="G46" s="57"/>
      <c r="H46" s="33"/>
      <c r="I46" s="34"/>
      <c r="J46" s="61"/>
      <c r="K46" s="135" t="s">
        <v>147</v>
      </c>
      <c r="L46" s="158"/>
    </row>
    <row r="47" spans="1:12" ht="12" customHeight="1">
      <c r="A47" s="36" t="s">
        <v>45</v>
      </c>
      <c r="B47" s="25">
        <v>170</v>
      </c>
      <c r="C47" s="26">
        <v>80</v>
      </c>
      <c r="D47" s="64">
        <f t="shared" si="10"/>
        <v>250</v>
      </c>
      <c r="E47" s="31"/>
      <c r="F47" s="32"/>
      <c r="G47" s="57"/>
      <c r="H47" s="33"/>
      <c r="I47" s="34"/>
      <c r="J47" s="61"/>
      <c r="K47" s="135" t="s">
        <v>147</v>
      </c>
      <c r="L47" s="158"/>
    </row>
    <row r="48" spans="1:12" ht="12" customHeight="1">
      <c r="A48" s="36" t="s">
        <v>46</v>
      </c>
      <c r="B48" s="25">
        <v>255</v>
      </c>
      <c r="C48" s="26">
        <v>105</v>
      </c>
      <c r="D48" s="64">
        <f t="shared" si="10"/>
        <v>360</v>
      </c>
      <c r="E48" s="31"/>
      <c r="F48" s="32"/>
      <c r="G48" s="57"/>
      <c r="H48" s="33"/>
      <c r="I48" s="34"/>
      <c r="J48" s="61"/>
      <c r="K48" s="135" t="s">
        <v>153</v>
      </c>
      <c r="L48" s="158"/>
    </row>
    <row r="49" spans="1:12" ht="12" customHeight="1">
      <c r="A49" s="36" t="s">
        <v>47</v>
      </c>
      <c r="B49" s="25">
        <v>140</v>
      </c>
      <c r="C49" s="26">
        <v>30</v>
      </c>
      <c r="D49" s="64">
        <f t="shared" si="10"/>
        <v>170</v>
      </c>
      <c r="E49" s="31"/>
      <c r="F49" s="32"/>
      <c r="G49" s="57"/>
      <c r="H49" s="33"/>
      <c r="I49" s="34"/>
      <c r="J49" s="61"/>
      <c r="K49" s="135" t="s">
        <v>147</v>
      </c>
      <c r="L49" s="158"/>
    </row>
    <row r="50" spans="1:12" ht="12" customHeight="1">
      <c r="A50" s="36" t="s">
        <v>48</v>
      </c>
      <c r="B50" s="25">
        <v>110</v>
      </c>
      <c r="C50" s="26">
        <v>45</v>
      </c>
      <c r="D50" s="64">
        <f t="shared" si="10"/>
        <v>155</v>
      </c>
      <c r="E50" s="31"/>
      <c r="F50" s="32"/>
      <c r="G50" s="57"/>
      <c r="H50" s="33"/>
      <c r="I50" s="34"/>
      <c r="J50" s="61"/>
      <c r="K50" s="135" t="s">
        <v>141</v>
      </c>
      <c r="L50" s="158"/>
    </row>
    <row r="51" spans="1:12" ht="12" customHeight="1">
      <c r="A51" s="17" t="s">
        <v>49</v>
      </c>
      <c r="B51" s="18">
        <v>100</v>
      </c>
      <c r="C51" s="19">
        <v>0</v>
      </c>
      <c r="D51" s="55">
        <f t="shared" si="10"/>
        <v>100</v>
      </c>
      <c r="E51" s="20"/>
      <c r="F51" s="21"/>
      <c r="G51" s="56"/>
      <c r="H51" s="22"/>
      <c r="I51" s="23"/>
      <c r="J51" s="59"/>
      <c r="K51" s="153" t="s">
        <v>135</v>
      </c>
      <c r="L51" s="154"/>
    </row>
    <row r="52" spans="1:12" ht="12" customHeight="1">
      <c r="A52" s="17" t="s">
        <v>50</v>
      </c>
      <c r="B52" s="18">
        <f>SUM(B53:B55)</f>
        <v>178</v>
      </c>
      <c r="C52" s="19">
        <f>SUM(C53:C55)</f>
        <v>0</v>
      </c>
      <c r="D52" s="55">
        <f t="shared" si="10"/>
        <v>178</v>
      </c>
      <c r="E52" s="43">
        <f>SUM(E53:E55)</f>
        <v>223</v>
      </c>
      <c r="F52" s="19">
        <f>SUM(F53:F55)</f>
        <v>0</v>
      </c>
      <c r="G52" s="55">
        <f>E52+F52</f>
        <v>223</v>
      </c>
      <c r="H52" s="44">
        <f t="shared" si="7"/>
        <v>1.252808988764045</v>
      </c>
      <c r="I52" s="45" t="s">
        <v>119</v>
      </c>
      <c r="J52" s="62">
        <f t="shared" si="5"/>
        <v>1.252808988764045</v>
      </c>
      <c r="K52" s="159"/>
      <c r="L52" s="160"/>
    </row>
    <row r="53" spans="1:12" ht="12" customHeight="1">
      <c r="A53" s="36" t="s">
        <v>51</v>
      </c>
      <c r="B53" s="25">
        <v>45</v>
      </c>
      <c r="C53" s="26">
        <v>0</v>
      </c>
      <c r="D53" s="64">
        <f t="shared" si="10"/>
        <v>45</v>
      </c>
      <c r="E53" s="67">
        <v>45</v>
      </c>
      <c r="F53" s="68">
        <v>0</v>
      </c>
      <c r="G53" s="64">
        <f>E53+F53</f>
        <v>45</v>
      </c>
      <c r="H53" s="69">
        <f t="shared" si="7"/>
        <v>1</v>
      </c>
      <c r="I53" s="70" t="s">
        <v>119</v>
      </c>
      <c r="J53" s="71">
        <f t="shared" si="5"/>
        <v>1</v>
      </c>
      <c r="K53" s="123"/>
      <c r="L53" s="124"/>
    </row>
    <row r="54" spans="1:12" ht="12" customHeight="1">
      <c r="A54" s="36" t="s">
        <v>52</v>
      </c>
      <c r="B54" s="25">
        <v>65</v>
      </c>
      <c r="C54" s="26">
        <v>0</v>
      </c>
      <c r="D54" s="64">
        <f t="shared" si="10"/>
        <v>65</v>
      </c>
      <c r="E54" s="67">
        <v>82</v>
      </c>
      <c r="F54" s="68">
        <v>0</v>
      </c>
      <c r="G54" s="64">
        <f>E54+F54</f>
        <v>82</v>
      </c>
      <c r="H54" s="69">
        <f t="shared" si="7"/>
        <v>1.2615384615384615</v>
      </c>
      <c r="I54" s="70" t="s">
        <v>119</v>
      </c>
      <c r="J54" s="71">
        <f t="shared" si="5"/>
        <v>1.2615384615384615</v>
      </c>
      <c r="K54" s="123"/>
      <c r="L54" s="124"/>
    </row>
    <row r="55" spans="1:12" ht="12" customHeight="1">
      <c r="A55" s="36" t="s">
        <v>53</v>
      </c>
      <c r="B55" s="25">
        <v>68</v>
      </c>
      <c r="C55" s="26">
        <v>0</v>
      </c>
      <c r="D55" s="64">
        <f t="shared" si="10"/>
        <v>68</v>
      </c>
      <c r="E55" s="67">
        <v>96</v>
      </c>
      <c r="F55" s="68">
        <v>0</v>
      </c>
      <c r="G55" s="64">
        <f>E55+F55</f>
        <v>96</v>
      </c>
      <c r="H55" s="69">
        <f t="shared" si="7"/>
        <v>1.411764705882353</v>
      </c>
      <c r="I55" s="70" t="s">
        <v>119</v>
      </c>
      <c r="J55" s="71">
        <f t="shared" si="5"/>
        <v>1.411764705882353</v>
      </c>
      <c r="K55" s="123"/>
      <c r="L55" s="124"/>
    </row>
    <row r="56" spans="1:12" ht="12" customHeight="1">
      <c r="A56" s="17" t="s">
        <v>123</v>
      </c>
      <c r="B56" s="18">
        <v>80</v>
      </c>
      <c r="C56" s="19">
        <v>0</v>
      </c>
      <c r="D56" s="55">
        <f t="shared" si="10"/>
        <v>80</v>
      </c>
      <c r="E56" s="43">
        <v>29</v>
      </c>
      <c r="F56" s="19">
        <v>0</v>
      </c>
      <c r="G56" s="55">
        <f>E56+F56</f>
        <v>29</v>
      </c>
      <c r="H56" s="44">
        <f t="shared" si="7"/>
        <v>0.3625</v>
      </c>
      <c r="I56" s="45" t="s">
        <v>119</v>
      </c>
      <c r="J56" s="62">
        <f t="shared" si="5"/>
        <v>0.3625</v>
      </c>
      <c r="K56" s="159"/>
      <c r="L56" s="160"/>
    </row>
    <row r="57" spans="1:12" ht="12" customHeight="1">
      <c r="A57" s="17" t="s">
        <v>54</v>
      </c>
      <c r="B57" s="18">
        <f>SUM(B58:B66)</f>
        <v>2335</v>
      </c>
      <c r="C57" s="19">
        <f>SUM(C58:C66)</f>
        <v>829</v>
      </c>
      <c r="D57" s="55">
        <f t="shared" si="10"/>
        <v>3164</v>
      </c>
      <c r="E57" s="20"/>
      <c r="F57" s="21"/>
      <c r="G57" s="56"/>
      <c r="H57" s="22"/>
      <c r="I57" s="23"/>
      <c r="J57" s="59"/>
      <c r="K57" s="127"/>
      <c r="L57" s="128"/>
    </row>
    <row r="58" spans="1:12" ht="12" customHeight="1">
      <c r="A58" s="36" t="s">
        <v>55</v>
      </c>
      <c r="B58" s="25">
        <v>390</v>
      </c>
      <c r="C58" s="26">
        <v>250</v>
      </c>
      <c r="D58" s="64">
        <f t="shared" si="10"/>
        <v>640</v>
      </c>
      <c r="E58" s="67">
        <v>363</v>
      </c>
      <c r="F58" s="68">
        <v>168</v>
      </c>
      <c r="G58" s="64">
        <f aca="true" t="shared" si="11" ref="G58:G65">E58+F58</f>
        <v>531</v>
      </c>
      <c r="H58" s="69">
        <f aca="true" t="shared" si="12" ref="H58:J65">E58/B58</f>
        <v>0.9307692307692308</v>
      </c>
      <c r="I58" s="70">
        <f t="shared" si="12"/>
        <v>0.672</v>
      </c>
      <c r="J58" s="71">
        <f t="shared" si="12"/>
        <v>0.8296875</v>
      </c>
      <c r="K58" s="123"/>
      <c r="L58" s="124"/>
    </row>
    <row r="59" spans="1:12" ht="12" customHeight="1">
      <c r="A59" s="30" t="s">
        <v>56</v>
      </c>
      <c r="B59" s="25">
        <v>180</v>
      </c>
      <c r="C59" s="26">
        <v>90</v>
      </c>
      <c r="D59" s="64">
        <f t="shared" si="10"/>
        <v>270</v>
      </c>
      <c r="E59" s="31"/>
      <c r="F59" s="32"/>
      <c r="G59" s="57"/>
      <c r="H59" s="33"/>
      <c r="I59" s="34"/>
      <c r="J59" s="61"/>
      <c r="K59" s="135" t="s">
        <v>154</v>
      </c>
      <c r="L59" s="158"/>
    </row>
    <row r="60" spans="1:12" ht="12" customHeight="1">
      <c r="A60" s="30" t="s">
        <v>24</v>
      </c>
      <c r="B60" s="25">
        <v>320</v>
      </c>
      <c r="C60" s="26">
        <v>120</v>
      </c>
      <c r="D60" s="64">
        <f t="shared" si="10"/>
        <v>440</v>
      </c>
      <c r="E60" s="67">
        <v>277</v>
      </c>
      <c r="F60" s="68">
        <v>108</v>
      </c>
      <c r="G60" s="64">
        <f t="shared" si="11"/>
        <v>385</v>
      </c>
      <c r="H60" s="69">
        <f t="shared" si="12"/>
        <v>0.865625</v>
      </c>
      <c r="I60" s="70">
        <f t="shared" si="12"/>
        <v>0.9</v>
      </c>
      <c r="J60" s="71">
        <f t="shared" si="12"/>
        <v>0.875</v>
      </c>
      <c r="K60" s="123"/>
      <c r="L60" s="124"/>
    </row>
    <row r="61" spans="1:12" ht="12" customHeight="1">
      <c r="A61" s="36" t="s">
        <v>25</v>
      </c>
      <c r="B61" s="25">
        <v>493</v>
      </c>
      <c r="C61" s="26">
        <v>10</v>
      </c>
      <c r="D61" s="64">
        <f t="shared" si="10"/>
        <v>503</v>
      </c>
      <c r="E61" s="67">
        <v>665</v>
      </c>
      <c r="F61" s="68">
        <v>7</v>
      </c>
      <c r="G61" s="64">
        <f t="shared" si="11"/>
        <v>672</v>
      </c>
      <c r="H61" s="69">
        <f t="shared" si="12"/>
        <v>1.3488843813387423</v>
      </c>
      <c r="I61" s="70">
        <f t="shared" si="12"/>
        <v>0.7</v>
      </c>
      <c r="J61" s="71">
        <f t="shared" si="12"/>
        <v>1.3359840954274353</v>
      </c>
      <c r="K61" s="123"/>
      <c r="L61" s="124"/>
    </row>
    <row r="62" spans="1:12" ht="12" customHeight="1">
      <c r="A62" s="36" t="s">
        <v>57</v>
      </c>
      <c r="B62" s="25">
        <v>175</v>
      </c>
      <c r="C62" s="26">
        <v>80</v>
      </c>
      <c r="D62" s="64">
        <f t="shared" si="10"/>
        <v>255</v>
      </c>
      <c r="E62" s="67">
        <v>173</v>
      </c>
      <c r="F62" s="68">
        <v>56</v>
      </c>
      <c r="G62" s="64">
        <f t="shared" si="11"/>
        <v>229</v>
      </c>
      <c r="H62" s="69">
        <f t="shared" si="12"/>
        <v>0.9885714285714285</v>
      </c>
      <c r="I62" s="70">
        <f t="shared" si="12"/>
        <v>0.7</v>
      </c>
      <c r="J62" s="71">
        <f t="shared" si="12"/>
        <v>0.8980392156862745</v>
      </c>
      <c r="K62" s="123"/>
      <c r="L62" s="124"/>
    </row>
    <row r="63" spans="1:12" ht="12" customHeight="1">
      <c r="A63" s="36" t="s">
        <v>26</v>
      </c>
      <c r="B63" s="25">
        <v>250</v>
      </c>
      <c r="C63" s="26">
        <v>30</v>
      </c>
      <c r="D63" s="64">
        <f t="shared" si="10"/>
        <v>280</v>
      </c>
      <c r="E63" s="31"/>
      <c r="F63" s="32"/>
      <c r="G63" s="57"/>
      <c r="H63" s="33"/>
      <c r="I63" s="34"/>
      <c r="J63" s="61"/>
      <c r="K63" s="135" t="s">
        <v>139</v>
      </c>
      <c r="L63" s="158"/>
    </row>
    <row r="64" spans="1:12" ht="12" customHeight="1">
      <c r="A64" s="36" t="s">
        <v>58</v>
      </c>
      <c r="B64" s="25">
        <v>207</v>
      </c>
      <c r="C64" s="26">
        <v>39</v>
      </c>
      <c r="D64" s="64">
        <f t="shared" si="10"/>
        <v>246</v>
      </c>
      <c r="E64" s="31"/>
      <c r="F64" s="32"/>
      <c r="G64" s="57"/>
      <c r="H64" s="33"/>
      <c r="I64" s="34"/>
      <c r="J64" s="61"/>
      <c r="K64" s="135" t="s">
        <v>171</v>
      </c>
      <c r="L64" s="158"/>
    </row>
    <row r="65" spans="1:12" ht="12" customHeight="1">
      <c r="A65" s="36" t="s">
        <v>59</v>
      </c>
      <c r="B65" s="25">
        <v>290</v>
      </c>
      <c r="C65" s="26">
        <v>210</v>
      </c>
      <c r="D65" s="64">
        <f t="shared" si="10"/>
        <v>500</v>
      </c>
      <c r="E65" s="67">
        <v>180</v>
      </c>
      <c r="F65" s="68">
        <v>45</v>
      </c>
      <c r="G65" s="64">
        <f t="shared" si="11"/>
        <v>225</v>
      </c>
      <c r="H65" s="69">
        <f>E65/B65</f>
        <v>0.6206896551724138</v>
      </c>
      <c r="I65" s="70">
        <f t="shared" si="12"/>
        <v>0.21428571428571427</v>
      </c>
      <c r="J65" s="71">
        <f>G65/D65</f>
        <v>0.45</v>
      </c>
      <c r="K65" s="123"/>
      <c r="L65" s="124"/>
    </row>
    <row r="66" spans="1:12" ht="12" customHeight="1">
      <c r="A66" s="36" t="s">
        <v>60</v>
      </c>
      <c r="B66" s="25">
        <v>30</v>
      </c>
      <c r="C66" s="26">
        <v>0</v>
      </c>
      <c r="D66" s="64">
        <f t="shared" si="10"/>
        <v>30</v>
      </c>
      <c r="E66" s="31"/>
      <c r="F66" s="68">
        <v>0</v>
      </c>
      <c r="G66" s="57"/>
      <c r="H66" s="33"/>
      <c r="I66" s="70" t="s">
        <v>119</v>
      </c>
      <c r="J66" s="61"/>
      <c r="K66" s="135" t="s">
        <v>147</v>
      </c>
      <c r="L66" s="158"/>
    </row>
    <row r="67" spans="1:12" ht="12" customHeight="1">
      <c r="A67" s="17" t="s">
        <v>61</v>
      </c>
      <c r="B67" s="18">
        <f>SUM(B68:B74)</f>
        <v>1725</v>
      </c>
      <c r="C67" s="19">
        <f>SUM(C68:C74)</f>
        <v>335</v>
      </c>
      <c r="D67" s="55">
        <f t="shared" si="10"/>
        <v>2060</v>
      </c>
      <c r="E67" s="43">
        <f>SUM(E68:E74)</f>
        <v>1540</v>
      </c>
      <c r="F67" s="19">
        <f>SUM(F68:F74)</f>
        <v>319</v>
      </c>
      <c r="G67" s="55">
        <f>SUM(E67:F67)</f>
        <v>1859</v>
      </c>
      <c r="H67" s="44">
        <f>E67/B67</f>
        <v>0.8927536231884058</v>
      </c>
      <c r="I67" s="45">
        <f>F67/C67</f>
        <v>0.9522388059701492</v>
      </c>
      <c r="J67" s="62">
        <f>G67/D67</f>
        <v>0.9024271844660194</v>
      </c>
      <c r="K67" s="159"/>
      <c r="L67" s="160"/>
    </row>
    <row r="68" spans="1:12" ht="12" customHeight="1">
      <c r="A68" s="36" t="s">
        <v>62</v>
      </c>
      <c r="B68" s="25">
        <v>200</v>
      </c>
      <c r="C68" s="26">
        <v>70</v>
      </c>
      <c r="D68" s="64">
        <f t="shared" si="10"/>
        <v>270</v>
      </c>
      <c r="E68" s="67">
        <v>173</v>
      </c>
      <c r="F68" s="68">
        <v>50</v>
      </c>
      <c r="G68" s="64">
        <f aca="true" t="shared" si="13" ref="G68:G74">E68+F68</f>
        <v>223</v>
      </c>
      <c r="H68" s="69">
        <f aca="true" t="shared" si="14" ref="H68:J72">E68/B68</f>
        <v>0.865</v>
      </c>
      <c r="I68" s="70">
        <f t="shared" si="14"/>
        <v>0.7142857142857143</v>
      </c>
      <c r="J68" s="71">
        <f t="shared" si="14"/>
        <v>0.825925925925926</v>
      </c>
      <c r="K68" s="123"/>
      <c r="L68" s="124"/>
    </row>
    <row r="69" spans="1:12" ht="12" customHeight="1">
      <c r="A69" s="36" t="s">
        <v>26</v>
      </c>
      <c r="B69" s="25">
        <v>100</v>
      </c>
      <c r="C69" s="26">
        <v>40</v>
      </c>
      <c r="D69" s="64">
        <f t="shared" si="10"/>
        <v>140</v>
      </c>
      <c r="E69" s="67">
        <v>109</v>
      </c>
      <c r="F69" s="68">
        <v>27</v>
      </c>
      <c r="G69" s="64">
        <f t="shared" si="13"/>
        <v>136</v>
      </c>
      <c r="H69" s="69">
        <f t="shared" si="14"/>
        <v>1.09</v>
      </c>
      <c r="I69" s="70">
        <f t="shared" si="14"/>
        <v>0.675</v>
      </c>
      <c r="J69" s="71">
        <f t="shared" si="14"/>
        <v>0.9714285714285714</v>
      </c>
      <c r="K69" s="137" t="s">
        <v>188</v>
      </c>
      <c r="L69" s="139"/>
    </row>
    <row r="70" spans="1:12" ht="12" customHeight="1">
      <c r="A70" s="36" t="s">
        <v>24</v>
      </c>
      <c r="B70" s="25">
        <v>320</v>
      </c>
      <c r="C70" s="26">
        <v>30</v>
      </c>
      <c r="D70" s="64">
        <f aca="true" t="shared" si="15" ref="D70:D101">B70+C70</f>
        <v>350</v>
      </c>
      <c r="E70" s="67">
        <v>163</v>
      </c>
      <c r="F70" s="68">
        <v>20</v>
      </c>
      <c r="G70" s="64">
        <f t="shared" si="13"/>
        <v>183</v>
      </c>
      <c r="H70" s="69">
        <f t="shared" si="14"/>
        <v>0.509375</v>
      </c>
      <c r="I70" s="70">
        <f t="shared" si="14"/>
        <v>0.6666666666666666</v>
      </c>
      <c r="J70" s="71">
        <f t="shared" si="14"/>
        <v>0.5228571428571429</v>
      </c>
      <c r="K70" s="137" t="s">
        <v>143</v>
      </c>
      <c r="L70" s="139"/>
    </row>
    <row r="71" spans="1:12" ht="12" customHeight="1">
      <c r="A71" s="36" t="s">
        <v>63</v>
      </c>
      <c r="B71" s="25">
        <v>300</v>
      </c>
      <c r="C71" s="26">
        <v>0</v>
      </c>
      <c r="D71" s="64">
        <f t="shared" si="15"/>
        <v>300</v>
      </c>
      <c r="E71" s="67">
        <v>274</v>
      </c>
      <c r="F71" s="68">
        <v>0</v>
      </c>
      <c r="G71" s="64">
        <f t="shared" si="13"/>
        <v>274</v>
      </c>
      <c r="H71" s="69">
        <f aca="true" t="shared" si="16" ref="H71:H110">E71/B71</f>
        <v>0.9133333333333333</v>
      </c>
      <c r="I71" s="70" t="s">
        <v>119</v>
      </c>
      <c r="J71" s="71">
        <f aca="true" t="shared" si="17" ref="J71:J110">G71/D71</f>
        <v>0.9133333333333333</v>
      </c>
      <c r="K71" s="137" t="s">
        <v>189</v>
      </c>
      <c r="L71" s="139"/>
    </row>
    <row r="72" spans="1:12" ht="12" customHeight="1">
      <c r="A72" s="36" t="s">
        <v>64</v>
      </c>
      <c r="B72" s="25">
        <v>465</v>
      </c>
      <c r="C72" s="26">
        <v>155</v>
      </c>
      <c r="D72" s="64">
        <f t="shared" si="15"/>
        <v>620</v>
      </c>
      <c r="E72" s="67">
        <v>503</v>
      </c>
      <c r="F72" s="68">
        <v>175</v>
      </c>
      <c r="G72" s="64">
        <f t="shared" si="13"/>
        <v>678</v>
      </c>
      <c r="H72" s="69">
        <f t="shared" si="16"/>
        <v>1.081720430107527</v>
      </c>
      <c r="I72" s="70">
        <f t="shared" si="14"/>
        <v>1.1290322580645162</v>
      </c>
      <c r="J72" s="71">
        <f t="shared" si="17"/>
        <v>1.0935483870967742</v>
      </c>
      <c r="K72" s="123"/>
      <c r="L72" s="124"/>
    </row>
    <row r="73" spans="1:12" ht="12" customHeight="1">
      <c r="A73" s="36" t="s">
        <v>65</v>
      </c>
      <c r="B73" s="25">
        <v>220</v>
      </c>
      <c r="C73" s="26">
        <v>0</v>
      </c>
      <c r="D73" s="64">
        <f t="shared" si="15"/>
        <v>220</v>
      </c>
      <c r="E73" s="67">
        <v>212</v>
      </c>
      <c r="F73" s="68">
        <v>0</v>
      </c>
      <c r="G73" s="64">
        <f t="shared" si="13"/>
        <v>212</v>
      </c>
      <c r="H73" s="69">
        <f t="shared" si="16"/>
        <v>0.9636363636363636</v>
      </c>
      <c r="I73" s="70" t="s">
        <v>119</v>
      </c>
      <c r="J73" s="71">
        <f t="shared" si="17"/>
        <v>0.9636363636363636</v>
      </c>
      <c r="K73" s="123"/>
      <c r="L73" s="124"/>
    </row>
    <row r="74" spans="1:12" ht="12" customHeight="1">
      <c r="A74" s="36" t="s">
        <v>73</v>
      </c>
      <c r="B74" s="25">
        <v>120</v>
      </c>
      <c r="C74" s="26">
        <v>40</v>
      </c>
      <c r="D74" s="64">
        <f t="shared" si="15"/>
        <v>160</v>
      </c>
      <c r="E74" s="67">
        <v>106</v>
      </c>
      <c r="F74" s="68">
        <v>47</v>
      </c>
      <c r="G74" s="64">
        <f t="shared" si="13"/>
        <v>153</v>
      </c>
      <c r="H74" s="69">
        <f t="shared" si="16"/>
        <v>0.8833333333333333</v>
      </c>
      <c r="I74" s="70">
        <f aca="true" t="shared" si="18" ref="I74:I81">F74/C74</f>
        <v>1.175</v>
      </c>
      <c r="J74" s="71">
        <f t="shared" si="17"/>
        <v>0.95625</v>
      </c>
      <c r="K74" s="137" t="s">
        <v>190</v>
      </c>
      <c r="L74" s="139"/>
    </row>
    <row r="75" spans="1:12" ht="12" customHeight="1">
      <c r="A75" s="17" t="s">
        <v>67</v>
      </c>
      <c r="B75" s="18">
        <f>SUM(B76:B80)</f>
        <v>1516</v>
      </c>
      <c r="C75" s="19">
        <f>SUM(C76:C80)</f>
        <v>322</v>
      </c>
      <c r="D75" s="55">
        <f t="shared" si="15"/>
        <v>1838</v>
      </c>
      <c r="E75" s="20"/>
      <c r="F75" s="21"/>
      <c r="G75" s="56"/>
      <c r="H75" s="22"/>
      <c r="I75" s="23"/>
      <c r="J75" s="59"/>
      <c r="K75" s="127"/>
      <c r="L75" s="128"/>
    </row>
    <row r="76" spans="1:12" ht="12" customHeight="1">
      <c r="A76" s="36" t="s">
        <v>10</v>
      </c>
      <c r="B76" s="25">
        <v>30</v>
      </c>
      <c r="C76" s="26">
        <v>0</v>
      </c>
      <c r="D76" s="64">
        <f t="shared" si="15"/>
        <v>30</v>
      </c>
      <c r="E76" s="67">
        <v>28</v>
      </c>
      <c r="F76" s="68">
        <v>0</v>
      </c>
      <c r="G76" s="64">
        <f aca="true" t="shared" si="19" ref="G76:G86">E76+F76</f>
        <v>28</v>
      </c>
      <c r="H76" s="69">
        <f t="shared" si="16"/>
        <v>0.9333333333333333</v>
      </c>
      <c r="I76" s="70" t="s">
        <v>119</v>
      </c>
      <c r="J76" s="71">
        <f t="shared" si="17"/>
        <v>0.9333333333333333</v>
      </c>
      <c r="K76" s="123"/>
      <c r="L76" s="124"/>
    </row>
    <row r="77" spans="1:12" ht="12" customHeight="1">
      <c r="A77" s="36" t="s">
        <v>15</v>
      </c>
      <c r="B77" s="25">
        <v>400</v>
      </c>
      <c r="C77" s="26">
        <v>0</v>
      </c>
      <c r="D77" s="64">
        <f t="shared" si="15"/>
        <v>400</v>
      </c>
      <c r="E77" s="31"/>
      <c r="F77" s="68">
        <v>0</v>
      </c>
      <c r="G77" s="57"/>
      <c r="H77" s="33"/>
      <c r="I77" s="70" t="s">
        <v>119</v>
      </c>
      <c r="J77" s="61"/>
      <c r="K77" s="135" t="s">
        <v>145</v>
      </c>
      <c r="L77" s="158"/>
    </row>
    <row r="78" spans="1:12" ht="12" customHeight="1">
      <c r="A78" s="36" t="s">
        <v>12</v>
      </c>
      <c r="B78" s="25">
        <v>230</v>
      </c>
      <c r="C78" s="26">
        <v>60</v>
      </c>
      <c r="D78" s="64">
        <f t="shared" si="15"/>
        <v>290</v>
      </c>
      <c r="E78" s="31"/>
      <c r="F78" s="32"/>
      <c r="G78" s="57"/>
      <c r="H78" s="33"/>
      <c r="I78" s="34"/>
      <c r="J78" s="61"/>
      <c r="K78" s="135" t="s">
        <v>157</v>
      </c>
      <c r="L78" s="158"/>
    </row>
    <row r="79" spans="1:12" ht="12" customHeight="1">
      <c r="A79" s="36" t="s">
        <v>68</v>
      </c>
      <c r="B79" s="25">
        <v>191</v>
      </c>
      <c r="C79" s="26">
        <v>92</v>
      </c>
      <c r="D79" s="64">
        <f t="shared" si="15"/>
        <v>283</v>
      </c>
      <c r="E79" s="67">
        <v>157</v>
      </c>
      <c r="F79" s="68">
        <v>63</v>
      </c>
      <c r="G79" s="64">
        <f t="shared" si="19"/>
        <v>220</v>
      </c>
      <c r="H79" s="69">
        <f t="shared" si="16"/>
        <v>0.8219895287958116</v>
      </c>
      <c r="I79" s="70">
        <f t="shared" si="18"/>
        <v>0.6847826086956522</v>
      </c>
      <c r="J79" s="71">
        <f t="shared" si="17"/>
        <v>0.7773851590106007</v>
      </c>
      <c r="K79" s="123"/>
      <c r="L79" s="124"/>
    </row>
    <row r="80" spans="1:12" ht="12" customHeight="1">
      <c r="A80" s="36" t="s">
        <v>11</v>
      </c>
      <c r="B80" s="25">
        <v>665</v>
      </c>
      <c r="C80" s="26">
        <v>170</v>
      </c>
      <c r="D80" s="64">
        <f t="shared" si="15"/>
        <v>835</v>
      </c>
      <c r="E80" s="67">
        <v>354</v>
      </c>
      <c r="F80" s="68">
        <v>110</v>
      </c>
      <c r="G80" s="64">
        <f t="shared" si="19"/>
        <v>464</v>
      </c>
      <c r="H80" s="69">
        <f t="shared" si="16"/>
        <v>0.5323308270676692</v>
      </c>
      <c r="I80" s="70">
        <f t="shared" si="18"/>
        <v>0.6470588235294118</v>
      </c>
      <c r="J80" s="71">
        <f t="shared" si="17"/>
        <v>0.555688622754491</v>
      </c>
      <c r="K80" s="123"/>
      <c r="L80" s="124"/>
    </row>
    <row r="81" spans="1:12" ht="12" customHeight="1">
      <c r="A81" s="17" t="s">
        <v>69</v>
      </c>
      <c r="B81" s="18">
        <f>SUM(B82:B86)</f>
        <v>930</v>
      </c>
      <c r="C81" s="19">
        <f>SUM(C82:C86)</f>
        <v>455</v>
      </c>
      <c r="D81" s="55">
        <f t="shared" si="15"/>
        <v>1385</v>
      </c>
      <c r="E81" s="43">
        <f>SUM(E82:E86)</f>
        <v>1201</v>
      </c>
      <c r="F81" s="19">
        <f>SUM(F82:F86)</f>
        <v>471</v>
      </c>
      <c r="G81" s="55">
        <f t="shared" si="19"/>
        <v>1672</v>
      </c>
      <c r="H81" s="44">
        <f t="shared" si="16"/>
        <v>1.2913978494623657</v>
      </c>
      <c r="I81" s="45">
        <f t="shared" si="18"/>
        <v>1.0351648351648353</v>
      </c>
      <c r="J81" s="62">
        <f t="shared" si="17"/>
        <v>1.2072202166064983</v>
      </c>
      <c r="K81" s="159"/>
      <c r="L81" s="160"/>
    </row>
    <row r="82" spans="1:12" ht="12" customHeight="1">
      <c r="A82" s="36" t="s">
        <v>11</v>
      </c>
      <c r="B82" s="25">
        <v>200</v>
      </c>
      <c r="C82" s="26">
        <v>0</v>
      </c>
      <c r="D82" s="64">
        <f t="shared" si="15"/>
        <v>200</v>
      </c>
      <c r="E82" s="67">
        <v>359</v>
      </c>
      <c r="F82" s="68">
        <v>0</v>
      </c>
      <c r="G82" s="64">
        <f t="shared" si="19"/>
        <v>359</v>
      </c>
      <c r="H82" s="69">
        <f t="shared" si="16"/>
        <v>1.795</v>
      </c>
      <c r="I82" s="70" t="s">
        <v>119</v>
      </c>
      <c r="J82" s="71">
        <f t="shared" si="17"/>
        <v>1.795</v>
      </c>
      <c r="K82" s="123"/>
      <c r="L82" s="124"/>
    </row>
    <row r="83" spans="1:12" ht="12" customHeight="1">
      <c r="A83" s="36" t="s">
        <v>16</v>
      </c>
      <c r="B83" s="25">
        <v>260</v>
      </c>
      <c r="C83" s="26">
        <v>160</v>
      </c>
      <c r="D83" s="64">
        <f t="shared" si="15"/>
        <v>420</v>
      </c>
      <c r="E83" s="67">
        <v>354</v>
      </c>
      <c r="F83" s="68">
        <v>134</v>
      </c>
      <c r="G83" s="64">
        <f t="shared" si="19"/>
        <v>488</v>
      </c>
      <c r="H83" s="69">
        <f t="shared" si="16"/>
        <v>1.3615384615384616</v>
      </c>
      <c r="I83" s="70">
        <f aca="true" t="shared" si="20" ref="I83:I107">F83/C83</f>
        <v>0.8375</v>
      </c>
      <c r="J83" s="71">
        <f t="shared" si="17"/>
        <v>1.161904761904762</v>
      </c>
      <c r="K83" s="137" t="s">
        <v>153</v>
      </c>
      <c r="L83" s="139"/>
    </row>
    <row r="84" spans="1:12" ht="12" customHeight="1">
      <c r="A84" s="36" t="s">
        <v>70</v>
      </c>
      <c r="B84" s="25">
        <v>150</v>
      </c>
      <c r="C84" s="26">
        <v>170</v>
      </c>
      <c r="D84" s="64">
        <f t="shared" si="15"/>
        <v>320</v>
      </c>
      <c r="E84" s="67">
        <v>151</v>
      </c>
      <c r="F84" s="68">
        <v>192</v>
      </c>
      <c r="G84" s="64">
        <f t="shared" si="19"/>
        <v>343</v>
      </c>
      <c r="H84" s="69">
        <f t="shared" si="16"/>
        <v>1.0066666666666666</v>
      </c>
      <c r="I84" s="70">
        <f t="shared" si="20"/>
        <v>1.1294117647058823</v>
      </c>
      <c r="J84" s="71">
        <f t="shared" si="17"/>
        <v>1.071875</v>
      </c>
      <c r="K84" s="123"/>
      <c r="L84" s="124"/>
    </row>
    <row r="85" spans="1:12" ht="12" customHeight="1">
      <c r="A85" s="36" t="s">
        <v>71</v>
      </c>
      <c r="B85" s="25">
        <v>70</v>
      </c>
      <c r="C85" s="26">
        <v>25</v>
      </c>
      <c r="D85" s="64">
        <f t="shared" si="15"/>
        <v>95</v>
      </c>
      <c r="E85" s="67">
        <v>19</v>
      </c>
      <c r="F85" s="68">
        <v>5</v>
      </c>
      <c r="G85" s="64">
        <f t="shared" si="19"/>
        <v>24</v>
      </c>
      <c r="H85" s="69">
        <f t="shared" si="16"/>
        <v>0.2714285714285714</v>
      </c>
      <c r="I85" s="70">
        <f t="shared" si="20"/>
        <v>0.2</v>
      </c>
      <c r="J85" s="71">
        <f t="shared" si="17"/>
        <v>0.25263157894736843</v>
      </c>
      <c r="K85" s="137" t="s">
        <v>170</v>
      </c>
      <c r="L85" s="139"/>
    </row>
    <row r="86" spans="1:12" ht="12" customHeight="1">
      <c r="A86" s="36" t="s">
        <v>12</v>
      </c>
      <c r="B86" s="25">
        <v>250</v>
      </c>
      <c r="C86" s="26">
        <v>100</v>
      </c>
      <c r="D86" s="64">
        <f t="shared" si="15"/>
        <v>350</v>
      </c>
      <c r="E86" s="67">
        <v>318</v>
      </c>
      <c r="F86" s="68">
        <v>140</v>
      </c>
      <c r="G86" s="64">
        <f t="shared" si="19"/>
        <v>458</v>
      </c>
      <c r="H86" s="69">
        <f t="shared" si="16"/>
        <v>1.272</v>
      </c>
      <c r="I86" s="70">
        <f t="shared" si="20"/>
        <v>1.4</v>
      </c>
      <c r="J86" s="71">
        <f t="shared" si="17"/>
        <v>1.3085714285714285</v>
      </c>
      <c r="K86" s="123"/>
      <c r="L86" s="124"/>
    </row>
    <row r="87" spans="1:12" ht="12" customHeight="1">
      <c r="A87" s="17" t="s">
        <v>72</v>
      </c>
      <c r="B87" s="18">
        <f>SUM(B88:B93)</f>
        <v>1907</v>
      </c>
      <c r="C87" s="19">
        <f>SUM(C88:C93)</f>
        <v>1104</v>
      </c>
      <c r="D87" s="55">
        <f t="shared" si="15"/>
        <v>3011</v>
      </c>
      <c r="E87" s="43">
        <f>SUM(E88:E93)</f>
        <v>1372</v>
      </c>
      <c r="F87" s="21"/>
      <c r="G87" s="56"/>
      <c r="H87" s="44">
        <f t="shared" si="16"/>
        <v>0.7194546407970634</v>
      </c>
      <c r="I87" s="23"/>
      <c r="J87" s="59"/>
      <c r="K87" s="127"/>
      <c r="L87" s="128"/>
    </row>
    <row r="88" spans="1:12" ht="12" customHeight="1">
      <c r="A88" s="36" t="s">
        <v>16</v>
      </c>
      <c r="B88" s="25">
        <v>285</v>
      </c>
      <c r="C88" s="26">
        <v>212</v>
      </c>
      <c r="D88" s="64">
        <f t="shared" si="15"/>
        <v>497</v>
      </c>
      <c r="E88" s="67">
        <v>209</v>
      </c>
      <c r="F88" s="68">
        <v>244</v>
      </c>
      <c r="G88" s="64">
        <f aca="true" t="shared" si="21" ref="G88:G99">E88+F88</f>
        <v>453</v>
      </c>
      <c r="H88" s="69">
        <f t="shared" si="16"/>
        <v>0.7333333333333333</v>
      </c>
      <c r="I88" s="70">
        <f t="shared" si="20"/>
        <v>1.150943396226415</v>
      </c>
      <c r="J88" s="71">
        <f t="shared" si="17"/>
        <v>0.9114688128772636</v>
      </c>
      <c r="K88" s="123"/>
      <c r="L88" s="124"/>
    </row>
    <row r="89" spans="1:12" ht="12" customHeight="1">
      <c r="A89" s="36" t="s">
        <v>58</v>
      </c>
      <c r="B89" s="25">
        <v>540</v>
      </c>
      <c r="C89" s="26">
        <v>280</v>
      </c>
      <c r="D89" s="64">
        <f t="shared" si="15"/>
        <v>820</v>
      </c>
      <c r="E89" s="67">
        <v>484</v>
      </c>
      <c r="F89" s="68">
        <v>277</v>
      </c>
      <c r="G89" s="64">
        <f t="shared" si="21"/>
        <v>761</v>
      </c>
      <c r="H89" s="69">
        <f t="shared" si="16"/>
        <v>0.8962962962962963</v>
      </c>
      <c r="I89" s="70">
        <f t="shared" si="20"/>
        <v>0.9892857142857143</v>
      </c>
      <c r="J89" s="71">
        <f t="shared" si="17"/>
        <v>0.9280487804878049</v>
      </c>
      <c r="K89" s="123"/>
      <c r="L89" s="124"/>
    </row>
    <row r="90" spans="1:12" ht="12" customHeight="1">
      <c r="A90" s="36" t="s">
        <v>73</v>
      </c>
      <c r="B90" s="25">
        <v>399</v>
      </c>
      <c r="C90" s="26">
        <v>242</v>
      </c>
      <c r="D90" s="64">
        <f t="shared" si="15"/>
        <v>641</v>
      </c>
      <c r="E90" s="67">
        <v>260</v>
      </c>
      <c r="F90" s="68">
        <v>194</v>
      </c>
      <c r="G90" s="64">
        <f t="shared" si="21"/>
        <v>454</v>
      </c>
      <c r="H90" s="69">
        <f t="shared" si="16"/>
        <v>0.6516290726817042</v>
      </c>
      <c r="I90" s="70">
        <f t="shared" si="20"/>
        <v>0.8016528925619835</v>
      </c>
      <c r="J90" s="71">
        <f t="shared" si="17"/>
        <v>0.7082683307332294</v>
      </c>
      <c r="K90" s="123"/>
      <c r="L90" s="124"/>
    </row>
    <row r="91" spans="1:12" ht="12" customHeight="1">
      <c r="A91" s="36" t="s">
        <v>74</v>
      </c>
      <c r="B91" s="25">
        <v>198</v>
      </c>
      <c r="C91" s="26">
        <v>70</v>
      </c>
      <c r="D91" s="64">
        <f t="shared" si="15"/>
        <v>268</v>
      </c>
      <c r="E91" s="67">
        <v>131</v>
      </c>
      <c r="F91" s="32"/>
      <c r="G91" s="57"/>
      <c r="H91" s="69">
        <f t="shared" si="16"/>
        <v>0.6616161616161617</v>
      </c>
      <c r="I91" s="34"/>
      <c r="J91" s="61"/>
      <c r="K91" s="135" t="s">
        <v>162</v>
      </c>
      <c r="L91" s="158"/>
    </row>
    <row r="92" spans="1:12" ht="12" customHeight="1">
      <c r="A92" s="36" t="s">
        <v>66</v>
      </c>
      <c r="B92" s="25">
        <v>385</v>
      </c>
      <c r="C92" s="26">
        <v>180</v>
      </c>
      <c r="D92" s="64">
        <f t="shared" si="15"/>
        <v>565</v>
      </c>
      <c r="E92" s="67">
        <v>181</v>
      </c>
      <c r="F92" s="68">
        <v>104</v>
      </c>
      <c r="G92" s="64">
        <f t="shared" si="21"/>
        <v>285</v>
      </c>
      <c r="H92" s="69">
        <f t="shared" si="16"/>
        <v>0.4701298701298701</v>
      </c>
      <c r="I92" s="70">
        <f t="shared" si="20"/>
        <v>0.5777777777777777</v>
      </c>
      <c r="J92" s="71">
        <f t="shared" si="17"/>
        <v>0.504424778761062</v>
      </c>
      <c r="K92" s="123"/>
      <c r="L92" s="124"/>
    </row>
    <row r="93" spans="1:12" ht="12" customHeight="1">
      <c r="A93" s="36" t="s">
        <v>12</v>
      </c>
      <c r="B93" s="25">
        <v>100</v>
      </c>
      <c r="C93" s="26">
        <v>120</v>
      </c>
      <c r="D93" s="64">
        <f t="shared" si="15"/>
        <v>220</v>
      </c>
      <c r="E93" s="67">
        <v>107</v>
      </c>
      <c r="F93" s="68">
        <v>96</v>
      </c>
      <c r="G93" s="64">
        <f t="shared" si="21"/>
        <v>203</v>
      </c>
      <c r="H93" s="69">
        <f t="shared" si="16"/>
        <v>1.07</v>
      </c>
      <c r="I93" s="70">
        <f t="shared" si="20"/>
        <v>0.8</v>
      </c>
      <c r="J93" s="71">
        <f t="shared" si="17"/>
        <v>0.9227272727272727</v>
      </c>
      <c r="K93" s="123"/>
      <c r="L93" s="124"/>
    </row>
    <row r="94" spans="1:12" ht="12" customHeight="1">
      <c r="A94" s="17" t="s">
        <v>75</v>
      </c>
      <c r="B94" s="18">
        <f>SUM(B95:B99)</f>
        <v>1700</v>
      </c>
      <c r="C94" s="19">
        <f>SUM(C95:C99)</f>
        <v>835</v>
      </c>
      <c r="D94" s="55">
        <f t="shared" si="15"/>
        <v>2535</v>
      </c>
      <c r="E94" s="43">
        <f>SUM(E95:E99)</f>
        <v>1679</v>
      </c>
      <c r="F94" s="19">
        <f>SUM(F95:F99)</f>
        <v>743</v>
      </c>
      <c r="G94" s="55">
        <f t="shared" si="21"/>
        <v>2422</v>
      </c>
      <c r="H94" s="44">
        <f t="shared" si="16"/>
        <v>0.9876470588235294</v>
      </c>
      <c r="I94" s="45">
        <f t="shared" si="20"/>
        <v>0.8898203592814371</v>
      </c>
      <c r="J94" s="62">
        <f t="shared" si="17"/>
        <v>0.9554240631163708</v>
      </c>
      <c r="K94" s="159"/>
      <c r="L94" s="160"/>
    </row>
    <row r="95" spans="1:12" ht="12" customHeight="1">
      <c r="A95" s="36" t="s">
        <v>16</v>
      </c>
      <c r="B95" s="25">
        <v>425</v>
      </c>
      <c r="C95" s="26">
        <v>160</v>
      </c>
      <c r="D95" s="64">
        <f t="shared" si="15"/>
        <v>585</v>
      </c>
      <c r="E95" s="67">
        <v>303</v>
      </c>
      <c r="F95" s="68">
        <v>100</v>
      </c>
      <c r="G95" s="64">
        <f t="shared" si="21"/>
        <v>403</v>
      </c>
      <c r="H95" s="69">
        <f t="shared" si="16"/>
        <v>0.7129411764705882</v>
      </c>
      <c r="I95" s="70">
        <f t="shared" si="20"/>
        <v>0.625</v>
      </c>
      <c r="J95" s="71">
        <f t="shared" si="17"/>
        <v>0.6888888888888889</v>
      </c>
      <c r="K95" s="123"/>
      <c r="L95" s="124"/>
    </row>
    <row r="96" spans="1:12" ht="12" customHeight="1">
      <c r="A96" s="36" t="s">
        <v>66</v>
      </c>
      <c r="B96" s="25">
        <v>200</v>
      </c>
      <c r="C96" s="26">
        <v>50</v>
      </c>
      <c r="D96" s="64">
        <f t="shared" si="15"/>
        <v>250</v>
      </c>
      <c r="E96" s="67">
        <v>323</v>
      </c>
      <c r="F96" s="68">
        <v>110</v>
      </c>
      <c r="G96" s="64">
        <f t="shared" si="21"/>
        <v>433</v>
      </c>
      <c r="H96" s="69">
        <f t="shared" si="16"/>
        <v>1.615</v>
      </c>
      <c r="I96" s="70">
        <f t="shared" si="20"/>
        <v>2.2</v>
      </c>
      <c r="J96" s="71">
        <f t="shared" si="17"/>
        <v>1.732</v>
      </c>
      <c r="K96" s="123"/>
      <c r="L96" s="124"/>
    </row>
    <row r="97" spans="1:12" ht="12" customHeight="1">
      <c r="A97" s="36" t="s">
        <v>11</v>
      </c>
      <c r="B97" s="25">
        <v>650</v>
      </c>
      <c r="C97" s="26">
        <v>355</v>
      </c>
      <c r="D97" s="64">
        <f t="shared" si="15"/>
        <v>1005</v>
      </c>
      <c r="E97" s="67">
        <v>692</v>
      </c>
      <c r="F97" s="68">
        <v>341</v>
      </c>
      <c r="G97" s="64">
        <f t="shared" si="21"/>
        <v>1033</v>
      </c>
      <c r="H97" s="69">
        <f t="shared" si="16"/>
        <v>1.0646153846153845</v>
      </c>
      <c r="I97" s="70">
        <f t="shared" si="20"/>
        <v>0.9605633802816902</v>
      </c>
      <c r="J97" s="71">
        <f t="shared" si="17"/>
        <v>1.0278606965174129</v>
      </c>
      <c r="K97" s="123"/>
      <c r="L97" s="124"/>
    </row>
    <row r="98" spans="1:12" ht="12" customHeight="1">
      <c r="A98" s="36" t="s">
        <v>76</v>
      </c>
      <c r="B98" s="25">
        <v>300</v>
      </c>
      <c r="C98" s="26">
        <v>240</v>
      </c>
      <c r="D98" s="64">
        <f t="shared" si="15"/>
        <v>540</v>
      </c>
      <c r="E98" s="67">
        <v>210</v>
      </c>
      <c r="F98" s="68">
        <v>161</v>
      </c>
      <c r="G98" s="64">
        <f t="shared" si="21"/>
        <v>371</v>
      </c>
      <c r="H98" s="69">
        <f t="shared" si="16"/>
        <v>0.7</v>
      </c>
      <c r="I98" s="70">
        <f t="shared" si="20"/>
        <v>0.6708333333333333</v>
      </c>
      <c r="J98" s="71">
        <f t="shared" si="17"/>
        <v>0.687037037037037</v>
      </c>
      <c r="K98" s="123"/>
      <c r="L98" s="124"/>
    </row>
    <row r="99" spans="1:12" ht="12" customHeight="1">
      <c r="A99" s="36" t="s">
        <v>77</v>
      </c>
      <c r="B99" s="25">
        <v>125</v>
      </c>
      <c r="C99" s="26">
        <v>30</v>
      </c>
      <c r="D99" s="64">
        <f t="shared" si="15"/>
        <v>155</v>
      </c>
      <c r="E99" s="67">
        <v>151</v>
      </c>
      <c r="F99" s="68">
        <v>31</v>
      </c>
      <c r="G99" s="64">
        <f t="shared" si="21"/>
        <v>182</v>
      </c>
      <c r="H99" s="69">
        <f t="shared" si="16"/>
        <v>1.208</v>
      </c>
      <c r="I99" s="70">
        <f t="shared" si="20"/>
        <v>1.0333333333333334</v>
      </c>
      <c r="J99" s="71">
        <f t="shared" si="17"/>
        <v>1.1741935483870967</v>
      </c>
      <c r="K99" s="123"/>
      <c r="L99" s="124"/>
    </row>
    <row r="100" spans="1:12" ht="12" customHeight="1">
      <c r="A100" s="17" t="s">
        <v>78</v>
      </c>
      <c r="B100" s="18">
        <f>SUM(B101:B108)</f>
        <v>1500</v>
      </c>
      <c r="C100" s="19">
        <f>SUM(C101:C108)</f>
        <v>810</v>
      </c>
      <c r="D100" s="55">
        <f t="shared" si="15"/>
        <v>2310</v>
      </c>
      <c r="E100" s="20"/>
      <c r="F100" s="21"/>
      <c r="G100" s="56"/>
      <c r="H100" s="22"/>
      <c r="I100" s="23"/>
      <c r="J100" s="59"/>
      <c r="K100" s="127"/>
      <c r="L100" s="128"/>
    </row>
    <row r="101" spans="1:12" ht="12" customHeight="1">
      <c r="A101" s="36" t="s">
        <v>79</v>
      </c>
      <c r="B101" s="25">
        <v>40</v>
      </c>
      <c r="C101" s="26">
        <v>50</v>
      </c>
      <c r="D101" s="64">
        <f t="shared" si="15"/>
        <v>90</v>
      </c>
      <c r="E101" s="67">
        <v>64</v>
      </c>
      <c r="F101" s="68">
        <v>34</v>
      </c>
      <c r="G101" s="64">
        <f aca="true" t="shared" si="22" ref="G101:G107">E101+F101</f>
        <v>98</v>
      </c>
      <c r="H101" s="69">
        <f t="shared" si="16"/>
        <v>1.6</v>
      </c>
      <c r="I101" s="70">
        <f t="shared" si="20"/>
        <v>0.68</v>
      </c>
      <c r="J101" s="71">
        <f t="shared" si="17"/>
        <v>1.0888888888888888</v>
      </c>
      <c r="K101" s="137" t="s">
        <v>157</v>
      </c>
      <c r="L101" s="139"/>
    </row>
    <row r="102" spans="1:12" ht="12" customHeight="1">
      <c r="A102" s="36" t="s">
        <v>11</v>
      </c>
      <c r="B102" s="25">
        <v>540</v>
      </c>
      <c r="C102" s="26">
        <v>75</v>
      </c>
      <c r="D102" s="64">
        <f aca="true" t="shared" si="23" ref="D102:D119">B102+C102</f>
        <v>615</v>
      </c>
      <c r="E102" s="67">
        <v>495</v>
      </c>
      <c r="F102" s="68">
        <v>45</v>
      </c>
      <c r="G102" s="64">
        <f t="shared" si="22"/>
        <v>540</v>
      </c>
      <c r="H102" s="69">
        <f t="shared" si="16"/>
        <v>0.9166666666666666</v>
      </c>
      <c r="I102" s="70">
        <f t="shared" si="20"/>
        <v>0.6</v>
      </c>
      <c r="J102" s="71">
        <f t="shared" si="17"/>
        <v>0.8780487804878049</v>
      </c>
      <c r="K102" s="137" t="s">
        <v>191</v>
      </c>
      <c r="L102" s="139"/>
    </row>
    <row r="103" spans="1:12" ht="12" customHeight="1">
      <c r="A103" s="36" t="s">
        <v>16</v>
      </c>
      <c r="B103" s="25">
        <v>160</v>
      </c>
      <c r="C103" s="26">
        <v>110</v>
      </c>
      <c r="D103" s="64">
        <f t="shared" si="23"/>
        <v>270</v>
      </c>
      <c r="E103" s="67">
        <v>115</v>
      </c>
      <c r="F103" s="68">
        <v>65</v>
      </c>
      <c r="G103" s="64">
        <f t="shared" si="22"/>
        <v>180</v>
      </c>
      <c r="H103" s="69">
        <f t="shared" si="16"/>
        <v>0.71875</v>
      </c>
      <c r="I103" s="70">
        <f t="shared" si="20"/>
        <v>0.5909090909090909</v>
      </c>
      <c r="J103" s="71">
        <f t="shared" si="17"/>
        <v>0.6666666666666666</v>
      </c>
      <c r="K103" s="123"/>
      <c r="L103" s="124"/>
    </row>
    <row r="104" spans="1:12" ht="12" customHeight="1">
      <c r="A104" s="36" t="s">
        <v>80</v>
      </c>
      <c r="B104" s="25">
        <v>55</v>
      </c>
      <c r="C104" s="26">
        <v>55</v>
      </c>
      <c r="D104" s="64">
        <f t="shared" si="23"/>
        <v>110</v>
      </c>
      <c r="E104" s="67">
        <v>67</v>
      </c>
      <c r="F104" s="68">
        <v>59</v>
      </c>
      <c r="G104" s="64">
        <f t="shared" si="22"/>
        <v>126</v>
      </c>
      <c r="H104" s="69">
        <f t="shared" si="16"/>
        <v>1.2181818181818183</v>
      </c>
      <c r="I104" s="70">
        <f t="shared" si="20"/>
        <v>1.0727272727272728</v>
      </c>
      <c r="J104" s="71">
        <f t="shared" si="17"/>
        <v>1.1454545454545455</v>
      </c>
      <c r="K104" s="123"/>
      <c r="L104" s="124"/>
    </row>
    <row r="105" spans="1:12" ht="12" customHeight="1">
      <c r="A105" s="36" t="s">
        <v>81</v>
      </c>
      <c r="B105" s="25">
        <v>300</v>
      </c>
      <c r="C105" s="26">
        <v>100</v>
      </c>
      <c r="D105" s="64">
        <f t="shared" si="23"/>
        <v>400</v>
      </c>
      <c r="E105" s="67">
        <v>244</v>
      </c>
      <c r="F105" s="68">
        <v>59</v>
      </c>
      <c r="G105" s="64">
        <f t="shared" si="22"/>
        <v>303</v>
      </c>
      <c r="H105" s="69">
        <f t="shared" si="16"/>
        <v>0.8133333333333334</v>
      </c>
      <c r="I105" s="70">
        <f t="shared" si="20"/>
        <v>0.59</v>
      </c>
      <c r="J105" s="71">
        <f t="shared" si="17"/>
        <v>0.7575</v>
      </c>
      <c r="K105" s="123"/>
      <c r="L105" s="124"/>
    </row>
    <row r="106" spans="1:12" ht="12" customHeight="1">
      <c r="A106" s="36" t="s">
        <v>126</v>
      </c>
      <c r="B106" s="25">
        <v>60</v>
      </c>
      <c r="C106" s="26">
        <v>80</v>
      </c>
      <c r="D106" s="64">
        <f t="shared" si="23"/>
        <v>140</v>
      </c>
      <c r="E106" s="67">
        <v>30</v>
      </c>
      <c r="F106" s="68">
        <v>61</v>
      </c>
      <c r="G106" s="64">
        <f t="shared" si="22"/>
        <v>91</v>
      </c>
      <c r="H106" s="69">
        <f t="shared" si="16"/>
        <v>0.5</v>
      </c>
      <c r="I106" s="70">
        <f t="shared" si="20"/>
        <v>0.7625</v>
      </c>
      <c r="J106" s="71">
        <f t="shared" si="17"/>
        <v>0.65</v>
      </c>
      <c r="K106" s="123"/>
      <c r="L106" s="124"/>
    </row>
    <row r="107" spans="1:12" ht="12" customHeight="1">
      <c r="A107" s="36" t="s">
        <v>83</v>
      </c>
      <c r="B107" s="25">
        <v>300</v>
      </c>
      <c r="C107" s="26">
        <v>300</v>
      </c>
      <c r="D107" s="64">
        <f t="shared" si="23"/>
        <v>600</v>
      </c>
      <c r="E107" s="67">
        <v>258</v>
      </c>
      <c r="F107" s="68">
        <v>60</v>
      </c>
      <c r="G107" s="64">
        <f t="shared" si="22"/>
        <v>318</v>
      </c>
      <c r="H107" s="69">
        <f t="shared" si="16"/>
        <v>0.86</v>
      </c>
      <c r="I107" s="70">
        <f t="shared" si="20"/>
        <v>0.2</v>
      </c>
      <c r="J107" s="71">
        <f t="shared" si="17"/>
        <v>0.53</v>
      </c>
      <c r="K107" s="123"/>
      <c r="L107" s="124"/>
    </row>
    <row r="108" spans="1:12" ht="12" customHeight="1">
      <c r="A108" s="36" t="s">
        <v>84</v>
      </c>
      <c r="B108" s="25">
        <v>45</v>
      </c>
      <c r="C108" s="26">
        <v>40</v>
      </c>
      <c r="D108" s="64">
        <f t="shared" si="23"/>
        <v>85</v>
      </c>
      <c r="E108" s="31"/>
      <c r="F108" s="32"/>
      <c r="G108" s="57"/>
      <c r="H108" s="33"/>
      <c r="I108" s="34"/>
      <c r="J108" s="61"/>
      <c r="K108" s="35" t="s">
        <v>154</v>
      </c>
      <c r="L108" s="9" t="s">
        <v>157</v>
      </c>
    </row>
    <row r="109" spans="1:12" ht="12" customHeight="1">
      <c r="A109" s="17" t="s">
        <v>85</v>
      </c>
      <c r="B109" s="18">
        <f>SUM(B110:B112)</f>
        <v>104</v>
      </c>
      <c r="C109" s="19">
        <f>SUM(C110:C112)</f>
        <v>0</v>
      </c>
      <c r="D109" s="55">
        <f t="shared" si="23"/>
        <v>104</v>
      </c>
      <c r="E109" s="20"/>
      <c r="F109" s="19">
        <f>SUM(F110:F112)</f>
        <v>0</v>
      </c>
      <c r="G109" s="56"/>
      <c r="H109" s="22"/>
      <c r="I109" s="45" t="s">
        <v>119</v>
      </c>
      <c r="J109" s="59"/>
      <c r="K109" s="127"/>
      <c r="L109" s="128"/>
    </row>
    <row r="110" spans="1:12" ht="12" customHeight="1">
      <c r="A110" s="36" t="s">
        <v>86</v>
      </c>
      <c r="B110" s="25">
        <v>34</v>
      </c>
      <c r="C110" s="26">
        <v>0</v>
      </c>
      <c r="D110" s="64">
        <f t="shared" si="23"/>
        <v>34</v>
      </c>
      <c r="E110" s="67">
        <v>34</v>
      </c>
      <c r="F110" s="68">
        <v>0</v>
      </c>
      <c r="G110" s="64">
        <f>E110+F110</f>
        <v>34</v>
      </c>
      <c r="H110" s="69">
        <f t="shared" si="16"/>
        <v>1</v>
      </c>
      <c r="I110" s="70" t="s">
        <v>119</v>
      </c>
      <c r="J110" s="71">
        <f t="shared" si="17"/>
        <v>1</v>
      </c>
      <c r="K110" s="123"/>
      <c r="L110" s="124"/>
    </row>
    <row r="111" spans="1:12" ht="12" customHeight="1">
      <c r="A111" s="36" t="s">
        <v>87</v>
      </c>
      <c r="B111" s="25">
        <v>25</v>
      </c>
      <c r="C111" s="26">
        <v>0</v>
      </c>
      <c r="D111" s="64">
        <f t="shared" si="23"/>
        <v>25</v>
      </c>
      <c r="E111" s="31"/>
      <c r="F111" s="68">
        <v>0</v>
      </c>
      <c r="G111" s="57"/>
      <c r="H111" s="33"/>
      <c r="I111" s="70" t="s">
        <v>119</v>
      </c>
      <c r="J111" s="61"/>
      <c r="K111" s="135" t="s">
        <v>137</v>
      </c>
      <c r="L111" s="158"/>
    </row>
    <row r="112" spans="1:12" ht="12" customHeight="1">
      <c r="A112" s="36" t="s">
        <v>88</v>
      </c>
      <c r="B112" s="25">
        <v>45</v>
      </c>
      <c r="C112" s="26">
        <v>0</v>
      </c>
      <c r="D112" s="64">
        <f t="shared" si="23"/>
        <v>45</v>
      </c>
      <c r="E112" s="31"/>
      <c r="F112" s="68">
        <v>0</v>
      </c>
      <c r="G112" s="57"/>
      <c r="H112" s="33"/>
      <c r="I112" s="70" t="s">
        <v>119</v>
      </c>
      <c r="J112" s="61"/>
      <c r="K112" s="135" t="s">
        <v>156</v>
      </c>
      <c r="L112" s="158"/>
    </row>
    <row r="113" spans="1:12" ht="12" customHeight="1">
      <c r="A113" s="17" t="s">
        <v>89</v>
      </c>
      <c r="B113" s="18">
        <f>SUM(B114:B119)</f>
        <v>600</v>
      </c>
      <c r="C113" s="19">
        <f>SUM(C114:C119)</f>
        <v>500</v>
      </c>
      <c r="D113" s="55">
        <f t="shared" si="23"/>
        <v>1100</v>
      </c>
      <c r="E113" s="20"/>
      <c r="F113" s="21"/>
      <c r="G113" s="56"/>
      <c r="H113" s="22"/>
      <c r="I113" s="23"/>
      <c r="J113" s="59"/>
      <c r="K113" s="127"/>
      <c r="L113" s="128"/>
    </row>
    <row r="114" spans="1:12" ht="12" customHeight="1">
      <c r="A114" s="36" t="s">
        <v>44</v>
      </c>
      <c r="B114" s="25">
        <v>100</v>
      </c>
      <c r="C114" s="26">
        <v>50</v>
      </c>
      <c r="D114" s="64">
        <f t="shared" si="23"/>
        <v>150</v>
      </c>
      <c r="E114" s="31"/>
      <c r="F114" s="32"/>
      <c r="G114" s="57"/>
      <c r="H114" s="33"/>
      <c r="I114" s="34"/>
      <c r="J114" s="61"/>
      <c r="K114" s="135" t="s">
        <v>141</v>
      </c>
      <c r="L114" s="158"/>
    </row>
    <row r="115" spans="1:12" ht="12" customHeight="1">
      <c r="A115" s="36" t="s">
        <v>90</v>
      </c>
      <c r="B115" s="77">
        <v>100</v>
      </c>
      <c r="C115" s="78">
        <v>50</v>
      </c>
      <c r="D115" s="79">
        <f t="shared" si="23"/>
        <v>150</v>
      </c>
      <c r="E115" s="80"/>
      <c r="F115" s="81"/>
      <c r="G115" s="82"/>
      <c r="H115" s="83"/>
      <c r="I115" s="84"/>
      <c r="J115" s="85"/>
      <c r="K115" s="161" t="s">
        <v>141</v>
      </c>
      <c r="L115" s="162"/>
    </row>
    <row r="116" spans="1:12" ht="12" customHeight="1">
      <c r="A116" s="36" t="s">
        <v>91</v>
      </c>
      <c r="B116" s="181" t="s">
        <v>159</v>
      </c>
      <c r="C116" s="182"/>
      <c r="D116" s="182"/>
      <c r="E116" s="182"/>
      <c r="F116" s="182"/>
      <c r="G116" s="182"/>
      <c r="H116" s="182"/>
      <c r="I116" s="182"/>
      <c r="J116" s="183"/>
      <c r="K116" s="184"/>
      <c r="L116" s="124"/>
    </row>
    <row r="117" spans="1:12" ht="12" customHeight="1">
      <c r="A117" s="36" t="s">
        <v>92</v>
      </c>
      <c r="B117" s="86">
        <v>200</v>
      </c>
      <c r="C117" s="87">
        <v>200</v>
      </c>
      <c r="D117" s="88">
        <f t="shared" si="23"/>
        <v>400</v>
      </c>
      <c r="E117" s="89">
        <v>226</v>
      </c>
      <c r="F117" s="90">
        <v>152</v>
      </c>
      <c r="G117" s="88">
        <f>SUM(E117:F117)</f>
        <v>378</v>
      </c>
      <c r="H117" s="91">
        <f aca="true" t="shared" si="24" ref="H117:J121">E117/B117</f>
        <v>1.13</v>
      </c>
      <c r="I117" s="92">
        <f t="shared" si="24"/>
        <v>0.76</v>
      </c>
      <c r="J117" s="93">
        <f t="shared" si="24"/>
        <v>0.945</v>
      </c>
      <c r="K117" s="163"/>
      <c r="L117" s="164"/>
    </row>
    <row r="118" spans="1:12" ht="12" customHeight="1">
      <c r="A118" s="36" t="s">
        <v>93</v>
      </c>
      <c r="B118" s="25">
        <v>160</v>
      </c>
      <c r="C118" s="26">
        <v>80</v>
      </c>
      <c r="D118" s="64">
        <f t="shared" si="23"/>
        <v>240</v>
      </c>
      <c r="E118" s="67">
        <v>20</v>
      </c>
      <c r="F118" s="68">
        <v>16</v>
      </c>
      <c r="G118" s="64">
        <f>SUM(E118:F118)</f>
        <v>36</v>
      </c>
      <c r="H118" s="69">
        <f t="shared" si="24"/>
        <v>0.125</v>
      </c>
      <c r="I118" s="70">
        <f t="shared" si="24"/>
        <v>0.2</v>
      </c>
      <c r="J118" s="71">
        <f t="shared" si="24"/>
        <v>0.15</v>
      </c>
      <c r="K118" s="137" t="s">
        <v>160</v>
      </c>
      <c r="L118" s="139"/>
    </row>
    <row r="119" spans="1:12" ht="12" customHeight="1">
      <c r="A119" s="36" t="s">
        <v>82</v>
      </c>
      <c r="B119" s="25">
        <v>40</v>
      </c>
      <c r="C119" s="26">
        <v>120</v>
      </c>
      <c r="D119" s="64">
        <f t="shared" si="23"/>
        <v>160</v>
      </c>
      <c r="E119" s="67">
        <v>14</v>
      </c>
      <c r="F119" s="68">
        <v>109</v>
      </c>
      <c r="G119" s="64">
        <f>SUM(E119:F119)</f>
        <v>123</v>
      </c>
      <c r="H119" s="69">
        <f t="shared" si="24"/>
        <v>0.35</v>
      </c>
      <c r="I119" s="70">
        <f t="shared" si="24"/>
        <v>0.9083333333333333</v>
      </c>
      <c r="J119" s="71">
        <f t="shared" si="24"/>
        <v>0.76875</v>
      </c>
      <c r="K119" s="137" t="s">
        <v>161</v>
      </c>
      <c r="L119" s="139"/>
    </row>
    <row r="120" spans="1:12" ht="12" customHeight="1">
      <c r="A120" s="17" t="s">
        <v>94</v>
      </c>
      <c r="B120" s="18">
        <f>SUM(B121:B124)</f>
        <v>675</v>
      </c>
      <c r="C120" s="19">
        <f>SUM(C121:C124)</f>
        <v>265</v>
      </c>
      <c r="D120" s="55">
        <f aca="true" t="shared" si="25" ref="D120:D133">B120+C120</f>
        <v>940</v>
      </c>
      <c r="E120" s="43">
        <f>SUM(E121:E124)</f>
        <v>705</v>
      </c>
      <c r="F120" s="19">
        <f>SUM(F121:F124)</f>
        <v>308</v>
      </c>
      <c r="G120" s="55">
        <f>E120+F120</f>
        <v>1013</v>
      </c>
      <c r="H120" s="44">
        <f t="shared" si="24"/>
        <v>1.0444444444444445</v>
      </c>
      <c r="I120" s="45">
        <f t="shared" si="24"/>
        <v>1.1622641509433962</v>
      </c>
      <c r="J120" s="62">
        <f t="shared" si="24"/>
        <v>1.077659574468085</v>
      </c>
      <c r="K120" s="159"/>
      <c r="L120" s="160"/>
    </row>
    <row r="121" spans="1:12" ht="12" customHeight="1">
      <c r="A121" s="36" t="s">
        <v>95</v>
      </c>
      <c r="B121" s="25">
        <v>375</v>
      </c>
      <c r="C121" s="26">
        <v>155</v>
      </c>
      <c r="D121" s="64">
        <f t="shared" si="25"/>
        <v>530</v>
      </c>
      <c r="E121" s="67">
        <v>357</v>
      </c>
      <c r="F121" s="68">
        <v>218</v>
      </c>
      <c r="G121" s="64">
        <f aca="true" t="shared" si="26" ref="G121:G129">E121+F121</f>
        <v>575</v>
      </c>
      <c r="H121" s="69">
        <f t="shared" si="24"/>
        <v>0.952</v>
      </c>
      <c r="I121" s="70">
        <f t="shared" si="24"/>
        <v>1.4064516129032258</v>
      </c>
      <c r="J121" s="71">
        <f t="shared" si="24"/>
        <v>1.0849056603773586</v>
      </c>
      <c r="K121" s="123"/>
      <c r="L121" s="124"/>
    </row>
    <row r="122" spans="1:12" ht="12" customHeight="1">
      <c r="A122" s="36" t="s">
        <v>66</v>
      </c>
      <c r="B122" s="25">
        <v>40</v>
      </c>
      <c r="C122" s="26">
        <v>0</v>
      </c>
      <c r="D122" s="64">
        <f t="shared" si="25"/>
        <v>40</v>
      </c>
      <c r="E122" s="67">
        <v>27</v>
      </c>
      <c r="F122" s="68">
        <v>0</v>
      </c>
      <c r="G122" s="64">
        <f t="shared" si="26"/>
        <v>27</v>
      </c>
      <c r="H122" s="69">
        <f aca="true" t="shared" si="27" ref="H122:H129">E122/B122</f>
        <v>0.675</v>
      </c>
      <c r="I122" s="70" t="s">
        <v>119</v>
      </c>
      <c r="J122" s="71">
        <f aca="true" t="shared" si="28" ref="J122:J129">G122/D122</f>
        <v>0.675</v>
      </c>
      <c r="K122" s="137" t="s">
        <v>143</v>
      </c>
      <c r="L122" s="139"/>
    </row>
    <row r="123" spans="1:12" ht="12" customHeight="1">
      <c r="A123" s="36" t="s">
        <v>11</v>
      </c>
      <c r="B123" s="25">
        <v>200</v>
      </c>
      <c r="C123" s="26">
        <v>50</v>
      </c>
      <c r="D123" s="64">
        <f t="shared" si="25"/>
        <v>250</v>
      </c>
      <c r="E123" s="67">
        <v>145</v>
      </c>
      <c r="F123" s="68">
        <v>8</v>
      </c>
      <c r="G123" s="64">
        <f t="shared" si="26"/>
        <v>153</v>
      </c>
      <c r="H123" s="69">
        <f t="shared" si="27"/>
        <v>0.725</v>
      </c>
      <c r="I123" s="70">
        <f>F123/C123</f>
        <v>0.16</v>
      </c>
      <c r="J123" s="71">
        <f t="shared" si="28"/>
        <v>0.612</v>
      </c>
      <c r="K123" s="35" t="s">
        <v>144</v>
      </c>
      <c r="L123" s="9" t="s">
        <v>145</v>
      </c>
    </row>
    <row r="124" spans="1:12" ht="12" customHeight="1">
      <c r="A124" s="36" t="s">
        <v>142</v>
      </c>
      <c r="B124" s="25">
        <v>60</v>
      </c>
      <c r="C124" s="26">
        <v>60</v>
      </c>
      <c r="D124" s="64">
        <f>B124+C124</f>
        <v>120</v>
      </c>
      <c r="E124" s="67">
        <v>176</v>
      </c>
      <c r="F124" s="68">
        <v>82</v>
      </c>
      <c r="G124" s="64">
        <f>E124+F124</f>
        <v>258</v>
      </c>
      <c r="H124" s="69">
        <f>E124/B124</f>
        <v>2.933333333333333</v>
      </c>
      <c r="I124" s="70">
        <f>F124/C124</f>
        <v>1.3666666666666667</v>
      </c>
      <c r="J124" s="71">
        <f>G124/D124</f>
        <v>2.15</v>
      </c>
      <c r="K124" s="137" t="s">
        <v>143</v>
      </c>
      <c r="L124" s="139"/>
    </row>
    <row r="125" spans="1:12" ht="12" customHeight="1">
      <c r="A125" s="17" t="s">
        <v>96</v>
      </c>
      <c r="B125" s="18">
        <f>SUM(B126:B129)</f>
        <v>653</v>
      </c>
      <c r="C125" s="19">
        <f>SUM(C126:C129)</f>
        <v>700</v>
      </c>
      <c r="D125" s="55">
        <f t="shared" si="25"/>
        <v>1353</v>
      </c>
      <c r="E125" s="43">
        <f>SUM(E126:E129)</f>
        <v>523</v>
      </c>
      <c r="F125" s="19">
        <f>SUM(F126:F129)</f>
        <v>654</v>
      </c>
      <c r="G125" s="55">
        <f t="shared" si="26"/>
        <v>1177</v>
      </c>
      <c r="H125" s="44">
        <f t="shared" si="27"/>
        <v>0.8009188361408882</v>
      </c>
      <c r="I125" s="45">
        <f>F125/C125</f>
        <v>0.9342857142857143</v>
      </c>
      <c r="J125" s="62">
        <f t="shared" si="28"/>
        <v>0.8699186991869918</v>
      </c>
      <c r="K125" s="159"/>
      <c r="L125" s="160"/>
    </row>
    <row r="126" spans="1:12" ht="12" customHeight="1">
      <c r="A126" s="36" t="s">
        <v>97</v>
      </c>
      <c r="B126" s="25">
        <v>148</v>
      </c>
      <c r="C126" s="26">
        <v>0</v>
      </c>
      <c r="D126" s="64">
        <f t="shared" si="25"/>
        <v>148</v>
      </c>
      <c r="E126" s="67">
        <v>129</v>
      </c>
      <c r="F126" s="68">
        <v>0</v>
      </c>
      <c r="G126" s="64">
        <f t="shared" si="26"/>
        <v>129</v>
      </c>
      <c r="H126" s="69">
        <f t="shared" si="27"/>
        <v>0.8716216216216216</v>
      </c>
      <c r="I126" s="70" t="s">
        <v>119</v>
      </c>
      <c r="J126" s="71">
        <f t="shared" si="28"/>
        <v>0.8716216216216216</v>
      </c>
      <c r="K126" s="123"/>
      <c r="L126" s="124"/>
    </row>
    <row r="127" spans="1:12" ht="12" customHeight="1">
      <c r="A127" s="36" t="s">
        <v>16</v>
      </c>
      <c r="B127" s="25">
        <v>310</v>
      </c>
      <c r="C127" s="26">
        <v>450</v>
      </c>
      <c r="D127" s="64">
        <f t="shared" si="25"/>
        <v>760</v>
      </c>
      <c r="E127" s="67">
        <v>316</v>
      </c>
      <c r="F127" s="68">
        <v>456</v>
      </c>
      <c r="G127" s="64">
        <f t="shared" si="26"/>
        <v>772</v>
      </c>
      <c r="H127" s="69">
        <f t="shared" si="27"/>
        <v>1.0193548387096774</v>
      </c>
      <c r="I127" s="70">
        <f>F127/C127</f>
        <v>1.0133333333333334</v>
      </c>
      <c r="J127" s="71">
        <f t="shared" si="28"/>
        <v>1.0157894736842106</v>
      </c>
      <c r="K127" s="123"/>
      <c r="L127" s="124"/>
    </row>
    <row r="128" spans="1:12" ht="12" customHeight="1">
      <c r="A128" s="36" t="s">
        <v>71</v>
      </c>
      <c r="B128" s="25">
        <v>155</v>
      </c>
      <c r="C128" s="26">
        <v>130</v>
      </c>
      <c r="D128" s="64">
        <f t="shared" si="25"/>
        <v>285</v>
      </c>
      <c r="E128" s="67">
        <v>71</v>
      </c>
      <c r="F128" s="68">
        <v>119</v>
      </c>
      <c r="G128" s="64">
        <f t="shared" si="26"/>
        <v>190</v>
      </c>
      <c r="H128" s="69">
        <f t="shared" si="27"/>
        <v>0.45806451612903226</v>
      </c>
      <c r="I128" s="70">
        <f>F128/C128</f>
        <v>0.9153846153846154</v>
      </c>
      <c r="J128" s="71">
        <f t="shared" si="28"/>
        <v>0.6666666666666666</v>
      </c>
      <c r="K128" s="123"/>
      <c r="L128" s="124"/>
    </row>
    <row r="129" spans="1:12" ht="12" customHeight="1">
      <c r="A129" s="36" t="s">
        <v>82</v>
      </c>
      <c r="B129" s="25">
        <v>40</v>
      </c>
      <c r="C129" s="26">
        <v>120</v>
      </c>
      <c r="D129" s="64">
        <f t="shared" si="25"/>
        <v>160</v>
      </c>
      <c r="E129" s="67">
        <v>7</v>
      </c>
      <c r="F129" s="68">
        <v>79</v>
      </c>
      <c r="G129" s="64">
        <f t="shared" si="26"/>
        <v>86</v>
      </c>
      <c r="H129" s="69">
        <f t="shared" si="27"/>
        <v>0.175</v>
      </c>
      <c r="I129" s="70">
        <f>F129/C129</f>
        <v>0.6583333333333333</v>
      </c>
      <c r="J129" s="71">
        <f t="shared" si="28"/>
        <v>0.5375</v>
      </c>
      <c r="K129" s="123"/>
      <c r="L129" s="124"/>
    </row>
    <row r="130" spans="1:12" ht="12" customHeight="1">
      <c r="A130" s="17" t="s">
        <v>98</v>
      </c>
      <c r="B130" s="18">
        <f>SUM(B131:B133)</f>
        <v>330</v>
      </c>
      <c r="C130" s="19">
        <f>SUM(C131:C133)</f>
        <v>195</v>
      </c>
      <c r="D130" s="55">
        <f t="shared" si="25"/>
        <v>525</v>
      </c>
      <c r="E130" s="20"/>
      <c r="F130" s="21"/>
      <c r="G130" s="56"/>
      <c r="H130" s="105"/>
      <c r="I130" s="106"/>
      <c r="J130" s="59"/>
      <c r="K130" s="127"/>
      <c r="L130" s="128"/>
    </row>
    <row r="131" spans="1:12" ht="12" customHeight="1">
      <c r="A131" s="36" t="s">
        <v>58</v>
      </c>
      <c r="B131" s="25">
        <v>150</v>
      </c>
      <c r="C131" s="26">
        <v>100</v>
      </c>
      <c r="D131" s="64">
        <f t="shared" si="25"/>
        <v>250</v>
      </c>
      <c r="E131" s="31"/>
      <c r="F131" s="32"/>
      <c r="G131" s="57"/>
      <c r="H131" s="107"/>
      <c r="I131" s="104"/>
      <c r="J131" s="61"/>
      <c r="K131" s="35" t="s">
        <v>147</v>
      </c>
      <c r="L131" s="9" t="s">
        <v>192</v>
      </c>
    </row>
    <row r="132" spans="1:12" ht="12" customHeight="1">
      <c r="A132" s="36" t="s">
        <v>16</v>
      </c>
      <c r="B132" s="25">
        <v>180</v>
      </c>
      <c r="C132" s="26">
        <v>95</v>
      </c>
      <c r="D132" s="64">
        <f t="shared" si="25"/>
        <v>275</v>
      </c>
      <c r="E132" s="31"/>
      <c r="F132" s="32"/>
      <c r="G132" s="57"/>
      <c r="H132" s="107"/>
      <c r="I132" s="104"/>
      <c r="J132" s="61"/>
      <c r="K132" s="135" t="s">
        <v>147</v>
      </c>
      <c r="L132" s="158"/>
    </row>
    <row r="133" spans="1:12" ht="12" customHeight="1">
      <c r="A133" s="74" t="s">
        <v>146</v>
      </c>
      <c r="B133" s="39">
        <v>0</v>
      </c>
      <c r="C133" s="40">
        <v>0</v>
      </c>
      <c r="D133" s="65">
        <f t="shared" si="25"/>
        <v>0</v>
      </c>
      <c r="E133" s="72">
        <v>0</v>
      </c>
      <c r="F133" s="73">
        <v>0</v>
      </c>
      <c r="G133" s="65">
        <f>E133+F133</f>
        <v>0</v>
      </c>
      <c r="H133" s="108" t="s">
        <v>119</v>
      </c>
      <c r="I133" s="109" t="s">
        <v>119</v>
      </c>
      <c r="J133" s="110" t="s">
        <v>119</v>
      </c>
      <c r="K133" s="169"/>
      <c r="L133" s="170"/>
    </row>
    <row r="134" spans="1:12" ht="18" customHeight="1">
      <c r="A134" s="48" t="s">
        <v>99</v>
      </c>
      <c r="B134" s="49"/>
      <c r="C134" s="50"/>
      <c r="D134" s="50"/>
      <c r="E134" s="49"/>
      <c r="F134" s="50"/>
      <c r="G134" s="58"/>
      <c r="H134" s="51"/>
      <c r="I134" s="50"/>
      <c r="J134" s="50"/>
      <c r="K134" s="52"/>
      <c r="L134" s="52"/>
    </row>
    <row r="135" spans="1:12" ht="12" customHeight="1">
      <c r="A135" s="17" t="s">
        <v>100</v>
      </c>
      <c r="B135" s="18">
        <v>62</v>
      </c>
      <c r="C135" s="19">
        <v>30</v>
      </c>
      <c r="D135" s="55">
        <f aca="true" t="shared" si="29" ref="D135:D152">B135+C135</f>
        <v>92</v>
      </c>
      <c r="E135" s="43">
        <v>50</v>
      </c>
      <c r="F135" s="19">
        <v>14</v>
      </c>
      <c r="G135" s="55">
        <f>E135+F135</f>
        <v>64</v>
      </c>
      <c r="H135" s="44">
        <f>E135/B135</f>
        <v>0.8064516129032258</v>
      </c>
      <c r="I135" s="45">
        <f>F135/C135</f>
        <v>0.4666666666666667</v>
      </c>
      <c r="J135" s="62">
        <f>G135/D135</f>
        <v>0.6956521739130435</v>
      </c>
      <c r="K135" s="171" t="s">
        <v>141</v>
      </c>
      <c r="L135" s="172"/>
    </row>
    <row r="136" spans="1:12" ht="12" customHeight="1">
      <c r="A136" s="17" t="s">
        <v>179</v>
      </c>
      <c r="B136" s="18">
        <v>10</v>
      </c>
      <c r="C136" s="19">
        <v>100</v>
      </c>
      <c r="D136" s="55">
        <f t="shared" si="29"/>
        <v>110</v>
      </c>
      <c r="E136" s="20"/>
      <c r="F136" s="21"/>
      <c r="G136" s="56"/>
      <c r="H136" s="22"/>
      <c r="I136" s="23"/>
      <c r="J136" s="59"/>
      <c r="K136" s="153" t="s">
        <v>140</v>
      </c>
      <c r="L136" s="154"/>
    </row>
    <row r="137" spans="1:12" ht="12" customHeight="1">
      <c r="A137" s="17" t="s">
        <v>180</v>
      </c>
      <c r="B137" s="18">
        <v>100</v>
      </c>
      <c r="C137" s="19">
        <v>650</v>
      </c>
      <c r="D137" s="55">
        <f t="shared" si="29"/>
        <v>750</v>
      </c>
      <c r="E137" s="43">
        <v>49</v>
      </c>
      <c r="F137" s="19">
        <v>390</v>
      </c>
      <c r="G137" s="55">
        <f>E137+F137</f>
        <v>439</v>
      </c>
      <c r="H137" s="44">
        <f>E137/B137</f>
        <v>0.49</v>
      </c>
      <c r="I137" s="45">
        <f>F137/C137</f>
        <v>0.6</v>
      </c>
      <c r="J137" s="62">
        <f>G137/D137</f>
        <v>0.5853333333333334</v>
      </c>
      <c r="K137" s="171" t="s">
        <v>184</v>
      </c>
      <c r="L137" s="172"/>
    </row>
    <row r="138" spans="1:12" ht="12" customHeight="1">
      <c r="A138" s="17" t="s">
        <v>125</v>
      </c>
      <c r="B138" s="18">
        <f>SUM(B139:B143)</f>
        <v>550</v>
      </c>
      <c r="C138" s="19">
        <f>SUM(C139:C143)</f>
        <v>510</v>
      </c>
      <c r="D138" s="55">
        <f t="shared" si="29"/>
        <v>1060</v>
      </c>
      <c r="E138" s="20"/>
      <c r="F138" s="21"/>
      <c r="G138" s="56"/>
      <c r="H138" s="22"/>
      <c r="I138" s="23"/>
      <c r="J138" s="59"/>
      <c r="K138" s="153"/>
      <c r="L138" s="154"/>
    </row>
    <row r="139" spans="1:12" ht="12" customHeight="1">
      <c r="A139" s="36" t="s">
        <v>101</v>
      </c>
      <c r="B139" s="25">
        <v>350</v>
      </c>
      <c r="C139" s="26">
        <v>350</v>
      </c>
      <c r="D139" s="64">
        <f t="shared" si="29"/>
        <v>700</v>
      </c>
      <c r="E139" s="31"/>
      <c r="F139" s="32"/>
      <c r="G139" s="57"/>
      <c r="H139" s="33"/>
      <c r="I139" s="34"/>
      <c r="J139" s="61"/>
      <c r="K139" s="156" t="s">
        <v>168</v>
      </c>
      <c r="L139" s="157"/>
    </row>
    <row r="140" spans="1:12" ht="12" customHeight="1">
      <c r="A140" s="36" t="s">
        <v>102</v>
      </c>
      <c r="B140" s="25">
        <v>120</v>
      </c>
      <c r="C140" s="26">
        <v>120</v>
      </c>
      <c r="D140" s="64">
        <f t="shared" si="29"/>
        <v>240</v>
      </c>
      <c r="E140" s="31"/>
      <c r="F140" s="32"/>
      <c r="G140" s="57"/>
      <c r="H140" s="33"/>
      <c r="I140" s="34"/>
      <c r="J140" s="61"/>
      <c r="K140" s="99" t="s">
        <v>145</v>
      </c>
      <c r="L140" s="100" t="s">
        <v>157</v>
      </c>
    </row>
    <row r="141" spans="1:12" ht="12" customHeight="1">
      <c r="A141" s="36" t="s">
        <v>116</v>
      </c>
      <c r="B141" s="25">
        <v>80</v>
      </c>
      <c r="C141" s="26">
        <v>40</v>
      </c>
      <c r="D141" s="64">
        <f t="shared" si="29"/>
        <v>120</v>
      </c>
      <c r="E141" s="67">
        <v>66</v>
      </c>
      <c r="F141" s="68">
        <v>34</v>
      </c>
      <c r="G141" s="64">
        <f>E141+F141</f>
        <v>100</v>
      </c>
      <c r="H141" s="69">
        <f>E141/B141</f>
        <v>0.825</v>
      </c>
      <c r="I141" s="70">
        <f>F141/C141</f>
        <v>0.85</v>
      </c>
      <c r="J141" s="71">
        <f>G141/D141</f>
        <v>0.8333333333333334</v>
      </c>
      <c r="K141" s="167" t="s">
        <v>158</v>
      </c>
      <c r="L141" s="168"/>
    </row>
    <row r="142" spans="1:12" ht="12" customHeight="1">
      <c r="A142" s="36" t="s">
        <v>120</v>
      </c>
      <c r="B142" s="25">
        <v>0</v>
      </c>
      <c r="C142" s="26">
        <v>0</v>
      </c>
      <c r="D142" s="64">
        <f t="shared" si="29"/>
        <v>0</v>
      </c>
      <c r="E142" s="67">
        <v>0</v>
      </c>
      <c r="F142" s="68">
        <v>0</v>
      </c>
      <c r="G142" s="64">
        <f>E142+F142</f>
        <v>0</v>
      </c>
      <c r="H142" s="69" t="s">
        <v>119</v>
      </c>
      <c r="I142" s="70" t="s">
        <v>119</v>
      </c>
      <c r="J142" s="71" t="s">
        <v>119</v>
      </c>
      <c r="K142" s="173"/>
      <c r="L142" s="174"/>
    </row>
    <row r="143" spans="1:12" ht="12" customHeight="1">
      <c r="A143" s="36" t="s">
        <v>138</v>
      </c>
      <c r="B143" s="25"/>
      <c r="C143" s="26"/>
      <c r="D143" s="64">
        <f>B143+C143</f>
        <v>0</v>
      </c>
      <c r="E143" s="31"/>
      <c r="F143" s="32"/>
      <c r="G143" s="57"/>
      <c r="H143" s="33"/>
      <c r="I143" s="34"/>
      <c r="J143" s="61"/>
      <c r="K143" s="156" t="s">
        <v>182</v>
      </c>
      <c r="L143" s="157"/>
    </row>
    <row r="144" spans="1:12" ht="12" customHeight="1">
      <c r="A144" s="76" t="s">
        <v>130</v>
      </c>
      <c r="B144" s="18">
        <f>SUM(B145:B147)</f>
        <v>275</v>
      </c>
      <c r="C144" s="19">
        <f>SUM(C145:C147)</f>
        <v>575</v>
      </c>
      <c r="D144" s="55">
        <f t="shared" si="29"/>
        <v>850</v>
      </c>
      <c r="E144" s="20"/>
      <c r="F144" s="21"/>
      <c r="G144" s="56"/>
      <c r="H144" s="22"/>
      <c r="I144" s="23"/>
      <c r="J144" s="59"/>
      <c r="K144" s="153"/>
      <c r="L144" s="154"/>
    </row>
    <row r="145" spans="1:12" ht="12" customHeight="1">
      <c r="A145" s="36" t="s">
        <v>103</v>
      </c>
      <c r="B145" s="25">
        <v>175</v>
      </c>
      <c r="C145" s="26">
        <v>175</v>
      </c>
      <c r="D145" s="64">
        <f t="shared" si="29"/>
        <v>350</v>
      </c>
      <c r="E145" s="31"/>
      <c r="F145" s="32"/>
      <c r="G145" s="57"/>
      <c r="H145" s="102"/>
      <c r="I145" s="104"/>
      <c r="J145" s="103"/>
      <c r="K145" s="156" t="s">
        <v>157</v>
      </c>
      <c r="L145" s="157"/>
    </row>
    <row r="146" spans="1:12" ht="12" customHeight="1">
      <c r="A146" s="36" t="s">
        <v>104</v>
      </c>
      <c r="B146" s="25">
        <v>50</v>
      </c>
      <c r="C146" s="26">
        <v>200</v>
      </c>
      <c r="D146" s="64">
        <f t="shared" si="29"/>
        <v>250</v>
      </c>
      <c r="E146" s="67">
        <v>0</v>
      </c>
      <c r="F146" s="68">
        <v>15</v>
      </c>
      <c r="G146" s="64">
        <f>SUM(E146:F146)</f>
        <v>15</v>
      </c>
      <c r="H146" s="69">
        <f>E146/B146</f>
        <v>0</v>
      </c>
      <c r="I146" s="70">
        <f>F146/C146</f>
        <v>0.075</v>
      </c>
      <c r="J146" s="71">
        <f>G146/D146</f>
        <v>0.06</v>
      </c>
      <c r="K146" s="167" t="s">
        <v>186</v>
      </c>
      <c r="L146" s="168"/>
    </row>
    <row r="147" spans="1:12" ht="12" customHeight="1">
      <c r="A147" s="36" t="s">
        <v>122</v>
      </c>
      <c r="B147" s="25">
        <v>50</v>
      </c>
      <c r="C147" s="26">
        <v>200</v>
      </c>
      <c r="D147" s="64">
        <f t="shared" si="29"/>
        <v>250</v>
      </c>
      <c r="E147" s="31"/>
      <c r="F147" s="32"/>
      <c r="G147" s="57"/>
      <c r="H147" s="33"/>
      <c r="I147" s="34"/>
      <c r="J147" s="61"/>
      <c r="K147" s="119" t="s">
        <v>139</v>
      </c>
      <c r="L147" s="121" t="s">
        <v>140</v>
      </c>
    </row>
    <row r="148" spans="1:12" ht="12" customHeight="1">
      <c r="A148" s="76" t="s">
        <v>128</v>
      </c>
      <c r="B148" s="18">
        <v>80</v>
      </c>
      <c r="C148" s="19">
        <v>0</v>
      </c>
      <c r="D148" s="55">
        <f t="shared" si="29"/>
        <v>80</v>
      </c>
      <c r="E148" s="20"/>
      <c r="F148" s="21"/>
      <c r="G148" s="56"/>
      <c r="H148" s="22"/>
      <c r="I148" s="23"/>
      <c r="J148" s="59"/>
      <c r="K148" s="120" t="s">
        <v>147</v>
      </c>
      <c r="L148" s="122" t="s">
        <v>157</v>
      </c>
    </row>
    <row r="149" spans="1:12" ht="12" customHeight="1">
      <c r="A149" s="17" t="s">
        <v>105</v>
      </c>
      <c r="B149" s="18">
        <v>400</v>
      </c>
      <c r="C149" s="19">
        <v>320</v>
      </c>
      <c r="D149" s="55">
        <f t="shared" si="29"/>
        <v>720</v>
      </c>
      <c r="E149" s="43">
        <v>37</v>
      </c>
      <c r="F149" s="19">
        <v>54</v>
      </c>
      <c r="G149" s="55">
        <f>E149+F149</f>
        <v>91</v>
      </c>
      <c r="H149" s="44">
        <f aca="true" t="shared" si="30" ref="H149:J150">E149/B149</f>
        <v>0.0925</v>
      </c>
      <c r="I149" s="45">
        <f t="shared" si="30"/>
        <v>0.16875</v>
      </c>
      <c r="J149" s="62">
        <f t="shared" si="30"/>
        <v>0.12638888888888888</v>
      </c>
      <c r="K149" s="171" t="s">
        <v>157</v>
      </c>
      <c r="L149" s="172"/>
    </row>
    <row r="150" spans="1:12" ht="12" customHeight="1">
      <c r="A150" s="17" t="s">
        <v>106</v>
      </c>
      <c r="B150" s="18"/>
      <c r="C150" s="19"/>
      <c r="D150" s="55">
        <f t="shared" si="29"/>
        <v>0</v>
      </c>
      <c r="E150" s="43"/>
      <c r="F150" s="19"/>
      <c r="G150" s="55">
        <v>129</v>
      </c>
      <c r="H150" s="44" t="e">
        <f t="shared" si="30"/>
        <v>#DIV/0!</v>
      </c>
      <c r="I150" s="45" t="e">
        <f t="shared" si="30"/>
        <v>#DIV/0!</v>
      </c>
      <c r="J150" s="62" t="e">
        <f t="shared" si="30"/>
        <v>#DIV/0!</v>
      </c>
      <c r="K150" s="171" t="s">
        <v>187</v>
      </c>
      <c r="L150" s="172"/>
    </row>
    <row r="151" spans="1:12" ht="12" customHeight="1">
      <c r="A151" s="17" t="s">
        <v>129</v>
      </c>
      <c r="B151" s="18">
        <v>0</v>
      </c>
      <c r="C151" s="19">
        <v>0</v>
      </c>
      <c r="D151" s="55">
        <f t="shared" si="29"/>
        <v>0</v>
      </c>
      <c r="E151" s="43">
        <v>0</v>
      </c>
      <c r="F151" s="19">
        <v>0</v>
      </c>
      <c r="G151" s="55">
        <f>E151+F151</f>
        <v>0</v>
      </c>
      <c r="H151" s="44" t="s">
        <v>119</v>
      </c>
      <c r="I151" s="45" t="s">
        <v>119</v>
      </c>
      <c r="J151" s="62" t="s">
        <v>119</v>
      </c>
      <c r="K151" s="165"/>
      <c r="L151" s="166"/>
    </row>
    <row r="152" spans="1:12" ht="12" customHeight="1">
      <c r="A152" s="17" t="s">
        <v>107</v>
      </c>
      <c r="B152" s="18">
        <v>500</v>
      </c>
      <c r="C152" s="19">
        <v>400</v>
      </c>
      <c r="D152" s="55">
        <f t="shared" si="29"/>
        <v>900</v>
      </c>
      <c r="E152" s="20"/>
      <c r="F152" s="21"/>
      <c r="G152" s="56"/>
      <c r="H152" s="22"/>
      <c r="I152" s="23"/>
      <c r="J152" s="59"/>
      <c r="K152" s="153" t="s">
        <v>185</v>
      </c>
      <c r="L152" s="154"/>
    </row>
    <row r="153" spans="1:12" ht="12" customHeight="1">
      <c r="A153" s="76" t="s">
        <v>127</v>
      </c>
      <c r="B153" s="18">
        <v>0</v>
      </c>
      <c r="C153" s="19">
        <v>0</v>
      </c>
      <c r="D153" s="55">
        <f>B153+C153</f>
        <v>0</v>
      </c>
      <c r="E153" s="43">
        <v>0</v>
      </c>
      <c r="F153" s="19">
        <v>0</v>
      </c>
      <c r="G153" s="55">
        <f>E153+F153</f>
        <v>0</v>
      </c>
      <c r="H153" s="44" t="s">
        <v>119</v>
      </c>
      <c r="I153" s="45" t="s">
        <v>119</v>
      </c>
      <c r="J153" s="62" t="s">
        <v>119</v>
      </c>
      <c r="K153" s="165"/>
      <c r="L153" s="166"/>
    </row>
    <row r="154" spans="1:12" ht="12" customHeight="1">
      <c r="A154" s="111" t="s">
        <v>178</v>
      </c>
      <c r="B154" s="112">
        <v>0</v>
      </c>
      <c r="C154" s="113">
        <v>0</v>
      </c>
      <c r="D154" s="114">
        <f>B154+C154</f>
        <v>0</v>
      </c>
      <c r="E154" s="115">
        <v>0</v>
      </c>
      <c r="F154" s="113">
        <v>0</v>
      </c>
      <c r="G154" s="114">
        <f>E154+F154</f>
        <v>0</v>
      </c>
      <c r="H154" s="116" t="s">
        <v>119</v>
      </c>
      <c r="I154" s="117" t="s">
        <v>119</v>
      </c>
      <c r="J154" s="118" t="s">
        <v>119</v>
      </c>
      <c r="K154" s="179"/>
      <c r="L154" s="180"/>
    </row>
    <row r="155" spans="1:12" ht="18" customHeight="1">
      <c r="A155" s="48" t="s">
        <v>108</v>
      </c>
      <c r="B155" s="49"/>
      <c r="C155" s="50"/>
      <c r="D155" s="50"/>
      <c r="E155" s="49"/>
      <c r="F155" s="50"/>
      <c r="G155" s="50"/>
      <c r="H155" s="51"/>
      <c r="I155" s="50"/>
      <c r="J155" s="50"/>
      <c r="K155" s="101"/>
      <c r="L155" s="101"/>
    </row>
    <row r="156" spans="1:12" ht="12" customHeight="1">
      <c r="A156" s="12" t="s">
        <v>181</v>
      </c>
      <c r="B156" s="18">
        <v>0</v>
      </c>
      <c r="C156" s="19">
        <v>35</v>
      </c>
      <c r="D156" s="55">
        <f>B156+C156</f>
        <v>35</v>
      </c>
      <c r="E156" s="43">
        <v>0</v>
      </c>
      <c r="F156" s="19">
        <v>7</v>
      </c>
      <c r="G156" s="55">
        <f>SUM(E156:F156)</f>
        <v>7</v>
      </c>
      <c r="H156" s="44" t="s">
        <v>119</v>
      </c>
      <c r="I156" s="45">
        <f>F156/C156</f>
        <v>0.2</v>
      </c>
      <c r="J156" s="62">
        <f>G156/D156</f>
        <v>0.2</v>
      </c>
      <c r="K156" s="165" t="s">
        <v>134</v>
      </c>
      <c r="L156" s="166"/>
    </row>
    <row r="157" spans="1:12" ht="12" customHeight="1">
      <c r="A157" s="17" t="s">
        <v>109</v>
      </c>
      <c r="B157" s="18">
        <v>120</v>
      </c>
      <c r="C157" s="19">
        <v>40</v>
      </c>
      <c r="D157" s="55">
        <f aca="true" t="shared" si="31" ref="D157:D162">B157+C157</f>
        <v>160</v>
      </c>
      <c r="E157" s="20"/>
      <c r="F157" s="21"/>
      <c r="G157" s="56"/>
      <c r="H157" s="22"/>
      <c r="I157" s="23"/>
      <c r="J157" s="59"/>
      <c r="K157" s="153" t="s">
        <v>177</v>
      </c>
      <c r="L157" s="154"/>
    </row>
    <row r="158" spans="1:12" ht="12" customHeight="1">
      <c r="A158" s="17" t="s">
        <v>110</v>
      </c>
      <c r="B158" s="18">
        <f>SUM(B159:B162)</f>
        <v>35</v>
      </c>
      <c r="C158" s="19">
        <f>SUM(C159:C162)</f>
        <v>325</v>
      </c>
      <c r="D158" s="55">
        <f t="shared" si="31"/>
        <v>360</v>
      </c>
      <c r="E158" s="43">
        <f>SUM(E159:E162)</f>
        <v>46</v>
      </c>
      <c r="F158" s="19">
        <f>SUM(F159:F162)</f>
        <v>296</v>
      </c>
      <c r="G158" s="55">
        <f>E158+F158</f>
        <v>342</v>
      </c>
      <c r="H158" s="44">
        <f>E158/B158</f>
        <v>1.3142857142857143</v>
      </c>
      <c r="I158" s="45">
        <f>F158/C158</f>
        <v>0.9107692307692308</v>
      </c>
      <c r="J158" s="62">
        <f>G158/D158</f>
        <v>0.95</v>
      </c>
      <c r="K158" s="159"/>
      <c r="L158" s="160"/>
    </row>
    <row r="159" spans="1:12" ht="12" customHeight="1">
      <c r="A159" s="36" t="s">
        <v>111</v>
      </c>
      <c r="B159" s="25">
        <v>0</v>
      </c>
      <c r="C159" s="26">
        <v>170</v>
      </c>
      <c r="D159" s="64">
        <f t="shared" si="31"/>
        <v>170</v>
      </c>
      <c r="E159" s="27">
        <v>0</v>
      </c>
      <c r="F159" s="26">
        <v>164</v>
      </c>
      <c r="G159" s="64">
        <f>E159+F159</f>
        <v>164</v>
      </c>
      <c r="H159" s="28" t="s">
        <v>119</v>
      </c>
      <c r="I159" s="29">
        <f aca="true" t="shared" si="32" ref="H159:J162">F159/C159</f>
        <v>0.9647058823529412</v>
      </c>
      <c r="J159" s="60">
        <f t="shared" si="32"/>
        <v>0.9647058823529412</v>
      </c>
      <c r="K159" s="177"/>
      <c r="L159" s="178"/>
    </row>
    <row r="160" spans="1:12" ht="12" customHeight="1">
      <c r="A160" s="36" t="s">
        <v>112</v>
      </c>
      <c r="B160" s="25">
        <v>35</v>
      </c>
      <c r="C160" s="26">
        <v>35</v>
      </c>
      <c r="D160" s="64">
        <f t="shared" si="31"/>
        <v>70</v>
      </c>
      <c r="E160" s="27">
        <v>46</v>
      </c>
      <c r="F160" s="26">
        <v>7</v>
      </c>
      <c r="G160" s="64">
        <f>E160+F160</f>
        <v>53</v>
      </c>
      <c r="H160" s="28">
        <f t="shared" si="32"/>
        <v>1.3142857142857143</v>
      </c>
      <c r="I160" s="29">
        <f t="shared" si="32"/>
        <v>0.2</v>
      </c>
      <c r="J160" s="60">
        <f t="shared" si="32"/>
        <v>0.7571428571428571</v>
      </c>
      <c r="K160" s="177"/>
      <c r="L160" s="178"/>
    </row>
    <row r="161" spans="1:12" ht="12" customHeight="1">
      <c r="A161" s="30" t="s">
        <v>10</v>
      </c>
      <c r="B161" s="25">
        <v>0</v>
      </c>
      <c r="C161" s="26">
        <v>0</v>
      </c>
      <c r="D161" s="64">
        <f t="shared" si="31"/>
        <v>0</v>
      </c>
      <c r="E161" s="27">
        <v>0</v>
      </c>
      <c r="F161" s="26">
        <v>0</v>
      </c>
      <c r="G161" s="64">
        <f>E161+F161</f>
        <v>0</v>
      </c>
      <c r="H161" s="28" t="s">
        <v>119</v>
      </c>
      <c r="I161" s="29" t="s">
        <v>119</v>
      </c>
      <c r="J161" s="60" t="s">
        <v>119</v>
      </c>
      <c r="K161" s="177"/>
      <c r="L161" s="178"/>
    </row>
    <row r="162" spans="1:12" ht="12" customHeight="1">
      <c r="A162" s="38" t="s">
        <v>82</v>
      </c>
      <c r="B162" s="39">
        <v>0</v>
      </c>
      <c r="C162" s="40">
        <v>120</v>
      </c>
      <c r="D162" s="65">
        <f t="shared" si="31"/>
        <v>120</v>
      </c>
      <c r="E162" s="41">
        <v>0</v>
      </c>
      <c r="F162" s="40">
        <v>125</v>
      </c>
      <c r="G162" s="65">
        <f>E162+F162</f>
        <v>125</v>
      </c>
      <c r="H162" s="75" t="s">
        <v>119</v>
      </c>
      <c r="I162" s="42">
        <f t="shared" si="32"/>
        <v>1.0416666666666667</v>
      </c>
      <c r="J162" s="63">
        <f t="shared" si="32"/>
        <v>1.0416666666666667</v>
      </c>
      <c r="K162" s="175"/>
      <c r="L162" s="176"/>
    </row>
    <row r="163" spans="1:9" ht="5.25" customHeight="1">
      <c r="A163" s="2"/>
      <c r="B163" s="3"/>
      <c r="C163" s="3"/>
      <c r="D163" s="3"/>
      <c r="E163" s="3"/>
      <c r="F163" s="3"/>
      <c r="H163" s="3"/>
      <c r="I163" s="3"/>
    </row>
    <row r="164" spans="1:12" ht="12.75" customHeight="1">
      <c r="A164" s="2"/>
      <c r="B164" s="3"/>
      <c r="C164" s="3"/>
      <c r="D164" s="3"/>
      <c r="E164" s="10"/>
      <c r="F164" s="3"/>
      <c r="H164" s="3"/>
      <c r="I164" s="3"/>
      <c r="K164" s="8" t="s">
        <v>118</v>
      </c>
      <c r="L164" s="8"/>
    </row>
    <row r="165" spans="1:12" ht="12" customHeight="1">
      <c r="A165" s="94" t="s">
        <v>113</v>
      </c>
      <c r="B165" s="46"/>
      <c r="C165" s="46"/>
      <c r="D165" s="66"/>
      <c r="E165" s="46"/>
      <c r="F165" s="46"/>
      <c r="G165" s="66"/>
      <c r="H165" s="47"/>
      <c r="I165" s="47"/>
      <c r="J165" s="47"/>
      <c r="K165" s="152"/>
      <c r="L165" s="152"/>
    </row>
    <row r="166" spans="2:9" ht="12.75">
      <c r="B166" s="3"/>
      <c r="C166" s="3"/>
      <c r="D166" s="3"/>
      <c r="E166" s="3"/>
      <c r="F166" s="3"/>
      <c r="H166" s="3"/>
      <c r="I166" s="3"/>
    </row>
    <row r="167" spans="2:9" ht="4.5" customHeight="1">
      <c r="B167" s="3"/>
      <c r="C167" s="3"/>
      <c r="D167" s="3"/>
      <c r="E167" s="3"/>
      <c r="F167" s="3"/>
      <c r="H167" s="3"/>
      <c r="I167" s="3"/>
    </row>
    <row r="168" spans="1:10" ht="12.75" customHeight="1">
      <c r="A168" s="5"/>
      <c r="B168" s="140"/>
      <c r="C168" s="140"/>
      <c r="D168" s="140"/>
      <c r="E168" s="140"/>
      <c r="F168" s="140"/>
      <c r="G168" s="140"/>
      <c r="H168" s="140"/>
      <c r="I168" s="140"/>
      <c r="J168" s="140"/>
    </row>
    <row r="169" spans="1:10" ht="3" customHeight="1">
      <c r="A169" s="5"/>
      <c r="B169" s="140"/>
      <c r="C169" s="140"/>
      <c r="D169" s="140"/>
      <c r="E169" s="140"/>
      <c r="F169" s="140"/>
      <c r="G169" s="140"/>
      <c r="H169" s="140"/>
      <c r="I169" s="140"/>
      <c r="J169" s="140"/>
    </row>
    <row r="170" spans="1:10" ht="48.75" customHeight="1">
      <c r="A170" s="7" t="s">
        <v>133</v>
      </c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.75" customHeight="1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</row>
    <row r="172" spans="1:10" ht="12.75" customHeight="1">
      <c r="A172" s="5"/>
      <c r="B172" s="140"/>
      <c r="C172" s="140"/>
      <c r="D172" s="140"/>
      <c r="E172" s="140"/>
      <c r="F172" s="140"/>
      <c r="G172" s="140"/>
      <c r="H172" s="140"/>
      <c r="I172" s="140"/>
      <c r="J172" s="140"/>
    </row>
    <row r="173" spans="1:10" ht="3" customHeight="1">
      <c r="A173" s="5"/>
      <c r="B173" s="140"/>
      <c r="C173" s="140"/>
      <c r="D173" s="140"/>
      <c r="E173" s="140"/>
      <c r="F173" s="140"/>
      <c r="G173" s="140"/>
      <c r="H173" s="140"/>
      <c r="I173" s="140"/>
      <c r="J173" s="140"/>
    </row>
    <row r="174" spans="1:10" ht="54" customHeight="1">
      <c r="A174" s="7" t="s">
        <v>114</v>
      </c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 customHeight="1">
      <c r="A175" s="7"/>
      <c r="B175" s="6"/>
      <c r="C175" s="6"/>
      <c r="D175" s="6"/>
      <c r="E175" s="6"/>
      <c r="F175" s="6"/>
      <c r="G175" s="6"/>
      <c r="H175" s="6"/>
      <c r="I175" s="6"/>
      <c r="J175" s="6"/>
    </row>
    <row r="176" spans="1:3" ht="12.75">
      <c r="A176" s="95" t="s">
        <v>148</v>
      </c>
      <c r="B176" s="97"/>
      <c r="C176" s="98"/>
    </row>
    <row r="177" spans="1:3" ht="12.75">
      <c r="A177" s="96" t="s">
        <v>163</v>
      </c>
      <c r="B177" s="97"/>
      <c r="C177" s="98"/>
    </row>
    <row r="178" ht="12.75">
      <c r="A178" s="96" t="s">
        <v>165</v>
      </c>
    </row>
    <row r="179" spans="1:3" ht="12.75">
      <c r="A179" s="96" t="s">
        <v>166</v>
      </c>
      <c r="B179" s="97"/>
      <c r="C179" s="98"/>
    </row>
    <row r="180" spans="1:3" ht="12.75">
      <c r="A180" s="96" t="s">
        <v>149</v>
      </c>
      <c r="B180" s="97"/>
      <c r="C180" s="98"/>
    </row>
    <row r="181" ht="12.75">
      <c r="A181" s="96" t="s">
        <v>169</v>
      </c>
    </row>
    <row r="182" spans="1:3" ht="12.75">
      <c r="A182" s="96" t="s">
        <v>164</v>
      </c>
      <c r="B182" s="97"/>
      <c r="C182" s="98"/>
    </row>
    <row r="183" spans="1:3" ht="12.75">
      <c r="A183" s="96" t="s">
        <v>167</v>
      </c>
      <c r="B183" s="97"/>
      <c r="C183" s="98"/>
    </row>
    <row r="184" spans="1:3" ht="12.75">
      <c r="A184" s="96" t="s">
        <v>150</v>
      </c>
      <c r="B184" s="97"/>
      <c r="C184" s="98"/>
    </row>
    <row r="185" spans="1:3" ht="12.75">
      <c r="A185" s="96" t="s">
        <v>151</v>
      </c>
      <c r="B185" s="97"/>
      <c r="C185" s="98"/>
    </row>
    <row r="186" spans="1:3" ht="12.75">
      <c r="A186" s="96" t="s">
        <v>152</v>
      </c>
      <c r="B186" s="97"/>
      <c r="C186" s="98"/>
    </row>
  </sheetData>
  <sheetProtection password="DFDA" sheet="1" objects="1" scenarios="1"/>
  <mergeCells count="164">
    <mergeCell ref="K77:L77"/>
    <mergeCell ref="K57:L57"/>
    <mergeCell ref="K58:L58"/>
    <mergeCell ref="K53:L53"/>
    <mergeCell ref="K64:L64"/>
    <mergeCell ref="K59:L59"/>
    <mergeCell ref="K60:L60"/>
    <mergeCell ref="K61:L61"/>
    <mergeCell ref="K62:L62"/>
    <mergeCell ref="K54:L54"/>
    <mergeCell ref="K50:L50"/>
    <mergeCell ref="B116:J116"/>
    <mergeCell ref="K116:L116"/>
    <mergeCell ref="K91:L91"/>
    <mergeCell ref="K67:L67"/>
    <mergeCell ref="K75:L75"/>
    <mergeCell ref="K81:L81"/>
    <mergeCell ref="K74:L74"/>
    <mergeCell ref="K69:L69"/>
    <mergeCell ref="K70:L70"/>
    <mergeCell ref="K48:L48"/>
    <mergeCell ref="K39:L39"/>
    <mergeCell ref="K47:L47"/>
    <mergeCell ref="K52:L52"/>
    <mergeCell ref="K49:L49"/>
    <mergeCell ref="K51:L51"/>
    <mergeCell ref="K41:L41"/>
    <mergeCell ref="K46:L46"/>
    <mergeCell ref="K44:L44"/>
    <mergeCell ref="K45:L45"/>
    <mergeCell ref="K43:L43"/>
    <mergeCell ref="K38:L38"/>
    <mergeCell ref="K40:L40"/>
    <mergeCell ref="K42:L42"/>
    <mergeCell ref="K31:L31"/>
    <mergeCell ref="K36:L36"/>
    <mergeCell ref="K35:L35"/>
    <mergeCell ref="K34:L34"/>
    <mergeCell ref="K32:L32"/>
    <mergeCell ref="K33:L33"/>
    <mergeCell ref="K37:L37"/>
    <mergeCell ref="K18:L18"/>
    <mergeCell ref="K17:L17"/>
    <mergeCell ref="K63:L63"/>
    <mergeCell ref="K28:L28"/>
    <mergeCell ref="K27:L27"/>
    <mergeCell ref="K22:L22"/>
    <mergeCell ref="K26:L26"/>
    <mergeCell ref="K56:L56"/>
    <mergeCell ref="K55:L55"/>
    <mergeCell ref="K19:L19"/>
    <mergeCell ref="K30:L30"/>
    <mergeCell ref="K20:L20"/>
    <mergeCell ref="K29:L29"/>
    <mergeCell ref="K21:L21"/>
    <mergeCell ref="K23:L23"/>
    <mergeCell ref="K65:L65"/>
    <mergeCell ref="K68:L68"/>
    <mergeCell ref="K73:L73"/>
    <mergeCell ref="K71:L71"/>
    <mergeCell ref="K72:L72"/>
    <mergeCell ref="K66:L66"/>
    <mergeCell ref="K76:L76"/>
    <mergeCell ref="K78:L78"/>
    <mergeCell ref="K79:L79"/>
    <mergeCell ref="K90:L90"/>
    <mergeCell ref="K87:L87"/>
    <mergeCell ref="K86:L86"/>
    <mergeCell ref="K88:L88"/>
    <mergeCell ref="K82:L82"/>
    <mergeCell ref="K83:L83"/>
    <mergeCell ref="K84:L84"/>
    <mergeCell ref="K85:L85"/>
    <mergeCell ref="K89:L89"/>
    <mergeCell ref="K149:L149"/>
    <mergeCell ref="K126:L126"/>
    <mergeCell ref="K127:L127"/>
    <mergeCell ref="K128:L128"/>
    <mergeCell ref="K129:L129"/>
    <mergeCell ref="K137:L137"/>
    <mergeCell ref="K139:L139"/>
    <mergeCell ref="K146:L146"/>
    <mergeCell ref="K162:L162"/>
    <mergeCell ref="K161:L161"/>
    <mergeCell ref="K159:L159"/>
    <mergeCell ref="K160:L160"/>
    <mergeCell ref="K158:L158"/>
    <mergeCell ref="K151:L151"/>
    <mergeCell ref="K157:L157"/>
    <mergeCell ref="K152:L152"/>
    <mergeCell ref="K156:L156"/>
    <mergeCell ref="K154:L154"/>
    <mergeCell ref="K125:L125"/>
    <mergeCell ref="K122:L122"/>
    <mergeCell ref="K153:L153"/>
    <mergeCell ref="K143:L143"/>
    <mergeCell ref="K141:L141"/>
    <mergeCell ref="K133:L133"/>
    <mergeCell ref="K150:L150"/>
    <mergeCell ref="K135:L135"/>
    <mergeCell ref="K142:L142"/>
    <mergeCell ref="K113:L113"/>
    <mergeCell ref="K111:L111"/>
    <mergeCell ref="K112:L112"/>
    <mergeCell ref="K124:L124"/>
    <mergeCell ref="K114:L114"/>
    <mergeCell ref="K115:L115"/>
    <mergeCell ref="K117:L117"/>
    <mergeCell ref="K119:L119"/>
    <mergeCell ref="K121:L121"/>
    <mergeCell ref="K120:L120"/>
    <mergeCell ref="K99:L99"/>
    <mergeCell ref="K98:L98"/>
    <mergeCell ref="K95:L95"/>
    <mergeCell ref="K103:L103"/>
    <mergeCell ref="K110:L110"/>
    <mergeCell ref="K109:L109"/>
    <mergeCell ref="K106:L106"/>
    <mergeCell ref="K107:L107"/>
    <mergeCell ref="K105:L105"/>
    <mergeCell ref="K104:L104"/>
    <mergeCell ref="B172:J173"/>
    <mergeCell ref="K118:L118"/>
    <mergeCell ref="K165:L165"/>
    <mergeCell ref="K144:L144"/>
    <mergeCell ref="A171:J171"/>
    <mergeCell ref="K130:L130"/>
    <mergeCell ref="K145:L145"/>
    <mergeCell ref="K138:L138"/>
    <mergeCell ref="K132:L132"/>
    <mergeCell ref="K136:L136"/>
    <mergeCell ref="A2:A4"/>
    <mergeCell ref="H2:J2"/>
    <mergeCell ref="G3:G4"/>
    <mergeCell ref="B2:D2"/>
    <mergeCell ref="J3:J4"/>
    <mergeCell ref="D3:D4"/>
    <mergeCell ref="E2:G2"/>
    <mergeCell ref="B168:J169"/>
    <mergeCell ref="B3:C3"/>
    <mergeCell ref="E3:F3"/>
    <mergeCell ref="K25:L25"/>
    <mergeCell ref="K24:L24"/>
    <mergeCell ref="K9:L9"/>
    <mergeCell ref="K10:L10"/>
    <mergeCell ref="K11:L11"/>
    <mergeCell ref="K14:L14"/>
    <mergeCell ref="K15:L15"/>
    <mergeCell ref="K16:L16"/>
    <mergeCell ref="K102:L102"/>
    <mergeCell ref="K80:L80"/>
    <mergeCell ref="K93:L93"/>
    <mergeCell ref="K96:L96"/>
    <mergeCell ref="K92:L92"/>
    <mergeCell ref="K101:L101"/>
    <mergeCell ref="K100:L100"/>
    <mergeCell ref="K97:L97"/>
    <mergeCell ref="K94:L94"/>
    <mergeCell ref="K12:L12"/>
    <mergeCell ref="H3:I3"/>
    <mergeCell ref="K6:L6"/>
    <mergeCell ref="K7:L7"/>
    <mergeCell ref="K2:L4"/>
    <mergeCell ref="K13:L13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9" r:id="rId2"/>
  <headerFooter alignWithMargins="0">
    <oddFooter>&amp;L&amp;"Times New Roman,Kurzíva"&amp;8Odbor RIS ÚIPŠ&amp;R&amp;"Times New Roman,Kurzíva"&amp;8&amp;P</oddFooter>
  </headerFooter>
  <rowBreaks count="4" manualBreakCount="4">
    <brk id="39" max="11" man="1"/>
    <brk id="78" max="11" man="1"/>
    <brk id="117" max="11" man="1"/>
    <brk id="154" max="11" man="1"/>
  </rowBreaks>
  <ignoredErrors>
    <ignoredError sqref="H76 I31:I35 J65 H18:H36 H60:H62 J67:J74 J125:J129 I127:I129 H65 I21:I29 H137:J137 I67:I70 I72 H101:H107 H125:H129 H160 I158:J160 I162:J162 H134:J135 J60:J62 H9:H11 J9:J11 I10:I11 J14:J16 I14 J19:J36 I16 H14:H16 H58 J121:J123 I65 I125 H158 H141:J141 J79:J86 I52:I55 H110 I123 H121:H123 J117:J120 I117:I120 I121 I74 J52:J56 H117:H120 H52:H56 J39 H39 I60:I62 J58 I58 I39 H67:H74 J76 I83:I86 H79:H99 I92:I99 J92:J99 I109:I112 J101:J107 J110 I101:I107 I88:I90 J88:J90 I79:I81" evalError="1"/>
    <ignoredError sqref="D158 G58 D6:D36 G20:G36 G137 D117:D120 D125:D142 D121:D123 D38:D115 G117:G120 G60:G62 G39 G52:G56 G76 G92:G99 G110 G101:G107 G88:G90 G79:G86 G67:G74 G65" formula="1"/>
    <ignoredError sqref="H146 I149 J146 J149 H149 I146 H150 I150 J150 D144:D152" evalError="1" formulaRange="1"/>
    <ignoredError sqref="D144:D152" formula="1" formulaRange="1"/>
    <ignoredError sqref="I147:I148 I151:I153 H144:H145 H151:H153 B45:C52 J144:J145 J147:J148 H147:H148 I144:I145 B144:C153 J151:J153 D153 E144:F153 G144:G149 G151:G1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slovenské vysoké školy do prvých ročníkov 2. stupňa civilného vysokoškolského štúdia na akademický rok 2012/2013 - stav k 31. 5. 2012</dc:title>
  <dc:subject>priebežné počty prijatých prihlášok na 2. stupeň vysokoškolského štúdia</dc:subject>
  <dc:creator>Š.Antalíková</dc:creator>
  <cp:keywords>prihlášky, termíny, vysoká škola, vysoké školy, VŠ, dodatočné termíny, podanie prihlášky, náhradný termín, prijímacie konanie, prijímačky</cp:keywords>
  <dc:description/>
  <cp:lastModifiedBy>Jan Kmec</cp:lastModifiedBy>
  <cp:lastPrinted>2012-06-13T08:56:08Z</cp:lastPrinted>
  <dcterms:created xsi:type="dcterms:W3CDTF">2008-05-21T08:09:17Z</dcterms:created>
  <dcterms:modified xsi:type="dcterms:W3CDTF">2012-07-25T12:51:32Z</dcterms:modified>
  <cp:category/>
  <cp:version/>
  <cp:contentType/>
  <cp:contentStatus/>
</cp:coreProperties>
</file>